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vdil\Desktop\Bedryfsielkunde\Website\2021\"/>
    </mc:Choice>
  </mc:AlternateContent>
  <xr:revisionPtr revIDLastSave="0" documentId="8_{AB88D2F7-B72A-438E-A4EF-7489C71643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pt - Voorgeskrewe Boekelys_1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K38" i="1" l="1"/>
  <c r="I38" i="1"/>
  <c r="I43" i="1" l="1"/>
  <c r="I45" i="1" l="1"/>
  <c r="I39" i="1"/>
  <c r="I18" i="1"/>
  <c r="I15" i="1"/>
  <c r="I33" i="1"/>
  <c r="I5" i="1" l="1"/>
  <c r="I6" i="1" l="1"/>
  <c r="I4" i="1"/>
  <c r="I7" i="1"/>
  <c r="I9" i="1"/>
  <c r="I11" i="1" l="1"/>
  <c r="I10" i="1"/>
  <c r="I41" i="1"/>
  <c r="I44" i="1"/>
  <c r="I42" i="1"/>
  <c r="I34" i="1"/>
  <c r="I27" i="1"/>
  <c r="I26" i="1"/>
  <c r="I25" i="1"/>
  <c r="I23" i="1"/>
  <c r="I14" i="1"/>
  <c r="I8" i="1"/>
  <c r="I3" i="1"/>
</calcChain>
</file>

<file path=xl/sharedStrings.xml><?xml version="1.0" encoding="utf-8"?>
<sst xmlns="http://schemas.openxmlformats.org/spreadsheetml/2006/main" count="383" uniqueCount="212">
  <si>
    <t>Module</t>
  </si>
  <si>
    <t>10403-774</t>
  </si>
  <si>
    <t xml:space="preserve">Councelling Skills in Everyday Life                                                                                     </t>
  </si>
  <si>
    <t xml:space="preserve">Palgrave Macmillan                                             </t>
  </si>
  <si>
    <t xml:space="preserve">Careers: An Organisational Perspective                                                                                  </t>
  </si>
  <si>
    <t xml:space="preserve">Juta                                                           </t>
  </si>
  <si>
    <t>10553-114</t>
  </si>
  <si>
    <t xml:space="preserve">The psychology of work and organisations                                                                                </t>
  </si>
  <si>
    <t xml:space="preserve">Cengage learning                                               </t>
  </si>
  <si>
    <t>10553-214</t>
  </si>
  <si>
    <t>10553-224</t>
  </si>
  <si>
    <t xml:space="preserve">Global and Southern African Perspectives:  Consumer Behaviour                                                           </t>
  </si>
  <si>
    <t xml:space="preserve">Pearson                                                        </t>
  </si>
  <si>
    <t>10553-314</t>
  </si>
  <si>
    <t xml:space="preserve">Finemore Introduction to Labour Relations in South Africa                                                               </t>
  </si>
  <si>
    <t>10553-324</t>
  </si>
  <si>
    <t xml:space="preserve">Practicing Training and Development in South African Organisations                                                      </t>
  </si>
  <si>
    <t>10667-876</t>
  </si>
  <si>
    <t xml:space="preserve">Furnham, A.,Taylor, J.                                                                                                </t>
  </si>
  <si>
    <t xml:space="preserve">Bad apples:  Identify, prevent and manage negative behavior at work                                                     </t>
  </si>
  <si>
    <t xml:space="preserve">New York, NY. Palgrave Macmillan                               </t>
  </si>
  <si>
    <t>10711-882</t>
  </si>
  <si>
    <t>10744-771</t>
  </si>
  <si>
    <t xml:space="preserve">Oxford University Press                                        </t>
  </si>
  <si>
    <t>11915-785</t>
  </si>
  <si>
    <t xml:space="preserve">Contemporary issues in human resource management                                                                        </t>
  </si>
  <si>
    <t>12945-872</t>
  </si>
  <si>
    <t>12946-881</t>
  </si>
  <si>
    <t xml:space="preserve">Block, Peter                                                                                                          </t>
  </si>
  <si>
    <t xml:space="preserve">Flawless Consulting                                                                                                     </t>
  </si>
  <si>
    <t xml:space="preserve">Wiley                                                          </t>
  </si>
  <si>
    <t>12992-875</t>
  </si>
  <si>
    <t xml:space="preserve">Cummings, T.G.,Worley, C.G.                                                                                           </t>
  </si>
  <si>
    <t xml:space="preserve">Cengage Learning                                               </t>
  </si>
  <si>
    <t>Sem</t>
  </si>
  <si>
    <t>Name</t>
  </si>
  <si>
    <t>Contact person</t>
  </si>
  <si>
    <t>Contact e-mail</t>
  </si>
  <si>
    <t>Contact tel</t>
  </si>
  <si>
    <t>Authors</t>
  </si>
  <si>
    <t>Title</t>
  </si>
  <si>
    <t>ISBN</t>
  </si>
  <si>
    <t>Binding</t>
  </si>
  <si>
    <t>Issue year</t>
  </si>
  <si>
    <t>NBR Issue</t>
  </si>
  <si>
    <t>Publisher</t>
  </si>
  <si>
    <t>Yr Phased out</t>
  </si>
  <si>
    <t>Quantity</t>
  </si>
  <si>
    <t>IP - Introduction to Industrial Psychology</t>
  </si>
  <si>
    <t>Mr T Mariri</t>
  </si>
  <si>
    <t>tmariri@sun.ac.za</t>
  </si>
  <si>
    <t>021-808-9440</t>
  </si>
  <si>
    <t xml:space="preserve">Paperback </t>
  </si>
  <si>
    <t>IP - Occupational Psychology</t>
  </si>
  <si>
    <t xml:space="preserve">Mrs M de Wet                                         </t>
  </si>
  <si>
    <t>mdew@sun.ac.za</t>
  </si>
  <si>
    <t>021-808-3019</t>
  </si>
  <si>
    <t>IP - Ergonomics</t>
  </si>
  <si>
    <t>Groover, Mikell P.</t>
  </si>
  <si>
    <t>Introduction to Human Factors and Ergonomics</t>
  </si>
  <si>
    <t>Pearson</t>
  </si>
  <si>
    <t>IP - Psychometrics</t>
  </si>
  <si>
    <t>IP - Consumer Behaviour</t>
  </si>
  <si>
    <t>IP - Human Resource Management</t>
  </si>
  <si>
    <t xml:space="preserve">Human Resource Management in South Africa                                                                            </t>
  </si>
  <si>
    <t>IP - Labour Relations</t>
  </si>
  <si>
    <t xml:space="preserve">LexisNexis South Africa                                        </t>
  </si>
  <si>
    <t>IP - Human Resource Development</t>
  </si>
  <si>
    <t xml:space="preserve">Mrs LT Bailey                                        </t>
  </si>
  <si>
    <t>ltb@sun.ac.za</t>
  </si>
  <si>
    <t xml:space="preserve">021-808-2599          </t>
  </si>
  <si>
    <t>10553-348</t>
  </si>
  <si>
    <t>IP - Organisational Psychology</t>
  </si>
  <si>
    <t xml:space="preserve">Organizational Behaviour, Global and Southern African Perspectives                        </t>
  </si>
  <si>
    <t>Industrial Psychology (Occupational Therapy)</t>
  </si>
  <si>
    <t>Industrial Psychology (Special)</t>
  </si>
  <si>
    <t xml:space="preserve">Mrs M Visser                                         </t>
  </si>
  <si>
    <t>mvis@sun.ac.za</t>
  </si>
  <si>
    <t>021-808-2961</t>
  </si>
  <si>
    <t xml:space="preserve">McGraw-Hill                                                    </t>
  </si>
  <si>
    <t>Applied Psychological &amp; Performance Assessment</t>
  </si>
  <si>
    <t>Prof A Odendaal</t>
  </si>
  <si>
    <t>odendaala@sun.ac.za</t>
  </si>
  <si>
    <t>021-808-3001</t>
  </si>
  <si>
    <t xml:space="preserve">Introduction to Psychological Assessment in the South African Context                                                </t>
  </si>
  <si>
    <t>Occupational and Career Psychology</t>
  </si>
  <si>
    <t>10388-781</t>
  </si>
  <si>
    <t xml:space="preserve">Bendix, S                                                                                                             </t>
  </si>
  <si>
    <t xml:space="preserve">Labour Relations:  a South African Perspective                                                                          </t>
  </si>
  <si>
    <t>10716-784</t>
  </si>
  <si>
    <t>Strategic Human Resources Development</t>
  </si>
  <si>
    <t xml:space="preserve">Noe, Raymond A.                                                                                                       </t>
  </si>
  <si>
    <t xml:space="preserve">Employee Training and Development                                                                                       </t>
  </si>
  <si>
    <t>12942-775</t>
  </si>
  <si>
    <t>Dr W Boonzaier</t>
  </si>
  <si>
    <t>bb@sun.ac.za</t>
  </si>
  <si>
    <t xml:space="preserve">021-808-4555           </t>
  </si>
  <si>
    <t>Werner, A.</t>
  </si>
  <si>
    <t>Organisational Behaviour - A Contemporary South African Perspective</t>
  </si>
  <si>
    <t>Van Schaik</t>
  </si>
  <si>
    <t>Strat Human Resources Management I</t>
  </si>
  <si>
    <t>Mr M Meyer</t>
  </si>
  <si>
    <t>marius1@sun.ac.za</t>
  </si>
  <si>
    <t>021-808-3011</t>
  </si>
  <si>
    <t xml:space="preserve">Oxford University Press                                </t>
  </si>
  <si>
    <t>Counselling Skills for the Workplace</t>
  </si>
  <si>
    <t xml:space="preserve">Mrs M Boonzaier                                      </t>
  </si>
  <si>
    <t>mib@sun.ac.za</t>
  </si>
  <si>
    <t>021-808-2556</t>
  </si>
  <si>
    <t>Organisational Development and Change</t>
  </si>
  <si>
    <t xml:space="preserve">Dr W Boonzaier                                       </t>
  </si>
  <si>
    <t xml:space="preserve">Organization Development &amp; Change                                                                                       </t>
  </si>
  <si>
    <t>Cengage Learning</t>
  </si>
  <si>
    <t>adamss@sun.ac.za</t>
  </si>
  <si>
    <t>021-808-9542</t>
  </si>
  <si>
    <t>Professional Consultation and Ethics</t>
  </si>
  <si>
    <t>Strategic and Ethical Leadership</t>
  </si>
  <si>
    <t>Date needed</t>
  </si>
  <si>
    <t>15/12/2020</t>
  </si>
  <si>
    <t>14027-876</t>
  </si>
  <si>
    <t>Psychological Assessment in Practice</t>
  </si>
  <si>
    <t>Cohen, R.J.</t>
  </si>
  <si>
    <t>Psychological Testing and Assesment</t>
  </si>
  <si>
    <t>McGraw-Hill, New York</t>
  </si>
  <si>
    <t>Mrs S Goosen</t>
  </si>
  <si>
    <t>susan.goosen60@gmail.com</t>
  </si>
  <si>
    <t>021-808-2962</t>
  </si>
  <si>
    <t>15/01/2020</t>
  </si>
  <si>
    <t>15/06/2020</t>
  </si>
  <si>
    <t>10553-252</t>
  </si>
  <si>
    <t>10553-262</t>
  </si>
  <si>
    <t>10553-144</t>
  </si>
  <si>
    <t>44776-244 (SPES)</t>
  </si>
  <si>
    <t>44776-354 (SPES)</t>
  </si>
  <si>
    <t>36846-132 (ARB)</t>
  </si>
  <si>
    <t>Dr S Adams</t>
  </si>
  <si>
    <t xml:space="preserve">021-808-9542       </t>
  </si>
  <si>
    <t>Essentials of Personnel Assessment and Selection</t>
  </si>
  <si>
    <t>Routledge</t>
  </si>
  <si>
    <t>Dr SP Adams</t>
  </si>
  <si>
    <t>Woods, S.A.;  West, M.A.</t>
  </si>
  <si>
    <t>Highhouse, S.;  Doverspike, D.;  Guion, R.M.</t>
  </si>
  <si>
    <t>Wärnich, S.;  Carrell, M.R.;  Elbert, N.F.;  Hatfield, R.D.</t>
  </si>
  <si>
    <t>Schiffman, L.;  Kanuk, L.;  Bagraim.;  Brijball;   Parumasur;  Du Preez</t>
  </si>
  <si>
    <t>Coetzee, M.</t>
  </si>
  <si>
    <t>Finnemore, M.;  Koekemoer, G.M.;  Joubert, Y.T. (Contributed)</t>
  </si>
  <si>
    <t>Botha, J.;  Coetzee, M.;  Kiley, J.;  Truman, K.;  Tshilongamulenzhe, M.C.</t>
  </si>
  <si>
    <t>Robbins;  Judge,S.P.;  Judge, T.A.;  Odendaal, A.  &amp;  Roodt, G.</t>
  </si>
  <si>
    <t>Foxcroft, C.;  Roodt, G.</t>
  </si>
  <si>
    <t>Gerald, K.;  Gerald, D.</t>
  </si>
  <si>
    <t>Grobler, P.;  Bothma, R.;  Brewster, C.;  Carey, L.;  Holland, P.</t>
  </si>
  <si>
    <t>021-808-2960</t>
  </si>
  <si>
    <t>Industrial Relations: Theory &amp; Practice (Perspectives &amp; Parties)</t>
  </si>
  <si>
    <t>Industrial Relations: Theory &amp; Practice (Process)</t>
  </si>
  <si>
    <t>√</t>
  </si>
  <si>
    <t>10550-873</t>
  </si>
  <si>
    <t>Intermediate Statistics &amp; Computer Usage</t>
  </si>
  <si>
    <t>Prof D de Bruin</t>
  </si>
  <si>
    <t>deondb@sun.ac.za</t>
  </si>
  <si>
    <t>021-808-3009</t>
  </si>
  <si>
    <t>Keith, Timothy Z.</t>
  </si>
  <si>
    <t>Multiple Regression and Beyond</t>
  </si>
  <si>
    <t>Performance Dysfunction in the Workplace</t>
  </si>
  <si>
    <t xml:space="preserve">Yukl, Gary A.                                                                                                            </t>
  </si>
  <si>
    <t xml:space="preserve">Leadership in Organizations                                                                                             </t>
  </si>
  <si>
    <t>15/01/2021</t>
  </si>
  <si>
    <t>10389-782</t>
  </si>
  <si>
    <t>51829-783</t>
  </si>
  <si>
    <t>Labour Law</t>
  </si>
  <si>
    <t>Graham Giles</t>
  </si>
  <si>
    <t>11917-786</t>
  </si>
  <si>
    <t>15/06/2021</t>
  </si>
  <si>
    <t>NO BOOK REQUIRED</t>
  </si>
  <si>
    <t>Strat Human Resources Management II</t>
  </si>
  <si>
    <t>10404-874</t>
  </si>
  <si>
    <t>Occupational Health and Well-being</t>
  </si>
  <si>
    <t>10648-886</t>
  </si>
  <si>
    <t>Personality in the Workplace</t>
  </si>
  <si>
    <t>Mr F van der Bank</t>
  </si>
  <si>
    <t>NO BOOK REQUIRED  -  Use own Reader</t>
  </si>
  <si>
    <t>NO BOOK REQUIRED  -  Own Reader</t>
  </si>
  <si>
    <t>NO BOOK REQUIRED  -  Use own Info</t>
  </si>
  <si>
    <t>NO BOOK REQUIRED  -  Own Info</t>
  </si>
  <si>
    <t>Talk Therapy Toolkit - Theory and Practice of Counselling and Psychotherapy</t>
  </si>
  <si>
    <t>Naidu,T.;  Ramlall, S.</t>
  </si>
  <si>
    <t>e-book</t>
  </si>
  <si>
    <t>10387-772</t>
  </si>
  <si>
    <t>Employment Relations and Labour Legislation</t>
  </si>
  <si>
    <t>Organisational Psychology:  Contemporary Challenges</t>
  </si>
  <si>
    <t>10665-776</t>
  </si>
  <si>
    <t>51764-776</t>
  </si>
  <si>
    <t>Psychometrics:  Measurement Theory, Test onstruction &amp; Decision-making</t>
  </si>
  <si>
    <t>Research Methodology</t>
  </si>
  <si>
    <t>Ms Kim Filies</t>
  </si>
  <si>
    <t>kimfilies@telkomsa.net</t>
  </si>
  <si>
    <t>graham@giles.co.za</t>
  </si>
  <si>
    <t>Prof G Görgens</t>
  </si>
  <si>
    <t>EKERMANS@sun.ac.za</t>
  </si>
  <si>
    <t>021-808-3596</t>
  </si>
  <si>
    <t>14221-314</t>
  </si>
  <si>
    <t>Mensekapitaalberekeninge</t>
  </si>
  <si>
    <t>Intercultural Communication Module</t>
  </si>
  <si>
    <t>Ms M van Heukelum</t>
  </si>
  <si>
    <t>marievh@sun.ac.za</t>
  </si>
  <si>
    <t>E-Books</t>
  </si>
  <si>
    <t>021-852-8480</t>
  </si>
  <si>
    <t>072-525-6902</t>
  </si>
  <si>
    <t>Checked</t>
  </si>
  <si>
    <t>fvdb@sun.ac.za</t>
  </si>
  <si>
    <t>021-808-3016</t>
  </si>
  <si>
    <t>13351-312</t>
  </si>
  <si>
    <t>13351-344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</si>
</sst>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10"/>
      <color theme="10"/>
      <name val="Comic Sans MS"/>
      <family val="4"/>
    </font>
    <font>
      <sz val="10"/>
      <color rgb="FFFF0000"/>
      <name val="Comic Sans MS"/>
      <family val="4"/>
    </font>
    <font>
      <sz val="10"/>
      <name val="Comic Sans MS"/>
      <family val="4"/>
    </font>
    <font>
      <b/>
      <sz val="10"/>
      <color rgb="FFFF0000"/>
      <name val="Comic Sans MS"/>
      <family val="4"/>
    </font>
    <font>
      <sz val="11"/>
      <color theme="1"/>
      <name val="Comic Sans MS"/>
      <family val="4"/>
    </font>
    <font>
      <sz val="11"/>
      <color rgb="FFFF0000"/>
      <name val="Comic Sans MS"/>
      <family val="4"/>
    </font>
    <font>
      <b/>
      <sz val="14"/>
      <color theme="1"/>
      <name val="Verdana"/>
      <family val="2"/>
    </font>
    <font>
      <b/>
      <sz val="11"/>
      <color rgb="FFFF0000"/>
      <name val="Comic Sans MS"/>
      <family val="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1" fillId="0" borderId="0" xfId="42" applyFont="1"/>
    <xf numFmtId="0" fontId="19" fillId="0" borderId="0" xfId="0" applyFont="1" applyAlignment="1"/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21" fillId="0" borderId="11" xfId="42" applyFont="1" applyBorder="1"/>
    <xf numFmtId="0" fontId="19" fillId="0" borderId="11" xfId="0" applyFont="1" applyBorder="1" applyAlignment="1"/>
    <xf numFmtId="0" fontId="19" fillId="0" borderId="12" xfId="0" applyFont="1" applyBorder="1"/>
    <xf numFmtId="0" fontId="19" fillId="0" borderId="0" xfId="0" applyFont="1" applyBorder="1"/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/>
    <xf numFmtId="0" fontId="21" fillId="0" borderId="0" xfId="42" applyFont="1" applyBorder="1"/>
    <xf numFmtId="0" fontId="19" fillId="0" borderId="0" xfId="0" applyFont="1" applyBorder="1" applyAlignment="1"/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0" fontId="21" fillId="0" borderId="16" xfId="42" applyFont="1" applyBorder="1"/>
    <xf numFmtId="0" fontId="19" fillId="0" borderId="16" xfId="0" applyFont="1" applyBorder="1" applyAlignment="1"/>
    <xf numFmtId="0" fontId="19" fillId="0" borderId="17" xfId="0" applyFont="1" applyBorder="1"/>
    <xf numFmtId="0" fontId="23" fillId="0" borderId="0" xfId="0" applyFont="1"/>
    <xf numFmtId="0" fontId="22" fillId="0" borderId="11" xfId="0" applyFont="1" applyBorder="1"/>
    <xf numFmtId="0" fontId="23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/>
    <xf numFmtId="0" fontId="20" fillId="0" borderId="0" xfId="42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/>
    <xf numFmtId="0" fontId="22" fillId="0" borderId="0" xfId="0" applyFont="1" applyFill="1"/>
    <xf numFmtId="0" fontId="19" fillId="0" borderId="0" xfId="0" applyFont="1" applyFill="1" applyBorder="1"/>
    <xf numFmtId="0" fontId="27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/>
    <xf numFmtId="0" fontId="19" fillId="0" borderId="0" xfId="0" applyFont="1" applyFill="1"/>
    <xf numFmtId="0" fontId="19" fillId="0" borderId="14" xfId="0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1" fillId="0" borderId="0" xfId="42" applyFont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1" fillId="0" borderId="0" xfId="42" applyFont="1" applyBorder="1"/>
    <xf numFmtId="0" fontId="19" fillId="0" borderId="0" xfId="0" applyFont="1" applyBorder="1" applyAlignment="1"/>
    <xf numFmtId="0" fontId="20" fillId="0" borderId="0" xfId="42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/>
    <xf numFmtId="0" fontId="19" fillId="0" borderId="0" xfId="0" applyFont="1" applyFill="1" applyBorder="1"/>
    <xf numFmtId="0" fontId="27" fillId="0" borderId="0" xfId="0" applyFont="1" applyAlignment="1">
      <alignment horizontal="center"/>
    </xf>
    <xf numFmtId="0" fontId="24" fillId="0" borderId="0" xfId="0" applyFont="1"/>
    <xf numFmtId="1" fontId="19" fillId="0" borderId="0" xfId="0" applyNumberFormat="1" applyFont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2" applyFont="1" applyFill="1" applyBorder="1"/>
    <xf numFmtId="0" fontId="19" fillId="0" borderId="0" xfId="0" applyFont="1" applyFill="1" applyBorder="1" applyAlignment="1"/>
    <xf numFmtId="0" fontId="1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21" fillId="33" borderId="0" xfId="42" applyFont="1" applyFill="1" applyBorder="1"/>
    <xf numFmtId="0" fontId="19" fillId="33" borderId="0" xfId="0" applyFont="1" applyFill="1" applyBorder="1" applyAlignment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9" fillId="33" borderId="14" xfId="0" applyFont="1" applyFill="1" applyBorder="1"/>
    <xf numFmtId="0" fontId="27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19" fillId="34" borderId="0" xfId="0" applyFont="1" applyFill="1"/>
    <xf numFmtId="0" fontId="21" fillId="34" borderId="0" xfId="42" applyFont="1" applyFill="1" applyBorder="1"/>
    <xf numFmtId="0" fontId="19" fillId="34" borderId="0" xfId="0" applyFont="1" applyFill="1" applyBorder="1" applyAlignment="1"/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/>
    <xf numFmtId="0" fontId="27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4" xfId="0" applyFont="1" applyFill="1" applyBorder="1"/>
    <xf numFmtId="0" fontId="19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19" fillId="35" borderId="0" xfId="0" applyFont="1" applyFill="1"/>
    <xf numFmtId="0" fontId="21" fillId="35" borderId="0" xfId="42" applyFont="1" applyFill="1"/>
    <xf numFmtId="0" fontId="19" fillId="35" borderId="0" xfId="0" applyFont="1" applyFill="1" applyBorder="1" applyAlignment="1"/>
    <xf numFmtId="1" fontId="19" fillId="35" borderId="0" xfId="0" applyNumberFormat="1" applyFont="1" applyFill="1" applyAlignment="1">
      <alignment horizontal="center"/>
    </xf>
    <xf numFmtId="0" fontId="19" fillId="35" borderId="0" xfId="0" applyFont="1" applyFill="1" applyBorder="1"/>
    <xf numFmtId="0" fontId="27" fillId="35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mariri@sun.ac.za" TargetMode="External"/><Relationship Id="rId18" Type="http://schemas.openxmlformats.org/officeDocument/2006/relationships/hyperlink" Target="mailto:adamss@sun.ac.za" TargetMode="External"/><Relationship Id="rId26" Type="http://schemas.openxmlformats.org/officeDocument/2006/relationships/hyperlink" Target="mailto:kimfilies@telkomsa.net" TargetMode="External"/><Relationship Id="rId3" Type="http://schemas.openxmlformats.org/officeDocument/2006/relationships/hyperlink" Target="mailto:odendaala@sun.ac.za" TargetMode="External"/><Relationship Id="rId21" Type="http://schemas.openxmlformats.org/officeDocument/2006/relationships/hyperlink" Target="mailto:mvis@sun.ac.za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mdew@sun.ac.za" TargetMode="External"/><Relationship Id="rId12" Type="http://schemas.openxmlformats.org/officeDocument/2006/relationships/hyperlink" Target="mailto:tmariri@sun.ac.za" TargetMode="External"/><Relationship Id="rId17" Type="http://schemas.openxmlformats.org/officeDocument/2006/relationships/hyperlink" Target="mailto:marius1@sun.ac.za" TargetMode="External"/><Relationship Id="rId25" Type="http://schemas.openxmlformats.org/officeDocument/2006/relationships/hyperlink" Target="mailto:kimfilies@telkomsa.net" TargetMode="External"/><Relationship Id="rId33" Type="http://schemas.openxmlformats.org/officeDocument/2006/relationships/hyperlink" Target="mailto:fvdb@sun.ac.za" TargetMode="External"/><Relationship Id="rId2" Type="http://schemas.openxmlformats.org/officeDocument/2006/relationships/hyperlink" Target="mailto:ltb@sun.ac.za" TargetMode="External"/><Relationship Id="rId16" Type="http://schemas.openxmlformats.org/officeDocument/2006/relationships/hyperlink" Target="mailto:mdew@sun.ac.za" TargetMode="External"/><Relationship Id="rId20" Type="http://schemas.openxmlformats.org/officeDocument/2006/relationships/hyperlink" Target="mailto:tmariri@sun.ac.za" TargetMode="External"/><Relationship Id="rId29" Type="http://schemas.openxmlformats.org/officeDocument/2006/relationships/hyperlink" Target="mailto:mib@sun.ac.za" TargetMode="External"/><Relationship Id="rId1" Type="http://schemas.openxmlformats.org/officeDocument/2006/relationships/hyperlink" Target="mailto:ltb@sun.ac.za" TargetMode="External"/><Relationship Id="rId6" Type="http://schemas.openxmlformats.org/officeDocument/2006/relationships/hyperlink" Target="mailto:bb@sun.ac.za" TargetMode="External"/><Relationship Id="rId11" Type="http://schemas.openxmlformats.org/officeDocument/2006/relationships/hyperlink" Target="mailto:odendaala@sun.ac.za" TargetMode="External"/><Relationship Id="rId24" Type="http://schemas.openxmlformats.org/officeDocument/2006/relationships/hyperlink" Target="mailto:deondb@sun.ac.za" TargetMode="External"/><Relationship Id="rId32" Type="http://schemas.openxmlformats.org/officeDocument/2006/relationships/hyperlink" Target="mailto:marius1@sun.ac.za" TargetMode="External"/><Relationship Id="rId5" Type="http://schemas.openxmlformats.org/officeDocument/2006/relationships/hyperlink" Target="mailto:mvis@sun.ac.za" TargetMode="External"/><Relationship Id="rId15" Type="http://schemas.openxmlformats.org/officeDocument/2006/relationships/hyperlink" Target="mailto:bb@sun.ac.za" TargetMode="External"/><Relationship Id="rId23" Type="http://schemas.openxmlformats.org/officeDocument/2006/relationships/hyperlink" Target="mailto:marius1@sun.ac.za" TargetMode="External"/><Relationship Id="rId28" Type="http://schemas.openxmlformats.org/officeDocument/2006/relationships/hyperlink" Target="mailto:EKERMANS@sun.ac.za" TargetMode="External"/><Relationship Id="rId10" Type="http://schemas.openxmlformats.org/officeDocument/2006/relationships/hyperlink" Target="mailto:bb@sun.ac.za" TargetMode="External"/><Relationship Id="rId19" Type="http://schemas.openxmlformats.org/officeDocument/2006/relationships/hyperlink" Target="mailto:susan.goosen60@gmail.com" TargetMode="External"/><Relationship Id="rId31" Type="http://schemas.openxmlformats.org/officeDocument/2006/relationships/hyperlink" Target="mailto:marievh@sun.ac.za" TargetMode="External"/><Relationship Id="rId4" Type="http://schemas.openxmlformats.org/officeDocument/2006/relationships/hyperlink" Target="mailto:mvis@sun.ac.za" TargetMode="External"/><Relationship Id="rId9" Type="http://schemas.openxmlformats.org/officeDocument/2006/relationships/hyperlink" Target="mailto:mib@sun.ac.za" TargetMode="External"/><Relationship Id="rId14" Type="http://schemas.openxmlformats.org/officeDocument/2006/relationships/hyperlink" Target="mailto:ltb@sun.ac.za" TargetMode="External"/><Relationship Id="rId22" Type="http://schemas.openxmlformats.org/officeDocument/2006/relationships/hyperlink" Target="mailto:mvis@sun.ac.za" TargetMode="External"/><Relationship Id="rId27" Type="http://schemas.openxmlformats.org/officeDocument/2006/relationships/hyperlink" Target="mailto:graham@giles.co.za" TargetMode="External"/><Relationship Id="rId30" Type="http://schemas.openxmlformats.org/officeDocument/2006/relationships/hyperlink" Target="mailto:marievh@sun.ac.za" TargetMode="External"/><Relationship Id="rId8" Type="http://schemas.openxmlformats.org/officeDocument/2006/relationships/hyperlink" Target="mailto:mdew@sun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zoomScale="110" zoomScaleNormal="110" workbookViewId="0">
      <selection activeCell="H25" sqref="A25:XFD26"/>
    </sheetView>
  </sheetViews>
  <sheetFormatPr defaultRowHeight="15.6" x14ac:dyDescent="0.35"/>
  <cols>
    <col min="1" max="1" width="16.6640625" style="29" customWidth="1"/>
    <col min="2" max="2" width="4.6640625" style="29" customWidth="1"/>
    <col min="3" max="3" width="60.6640625" style="30" customWidth="1"/>
    <col min="4" max="4" width="18.6640625" style="30" customWidth="1"/>
    <col min="5" max="5" width="24.6640625" style="30" customWidth="1"/>
    <col min="6" max="6" width="14.6640625" style="30" customWidth="1"/>
    <col min="7" max="7" width="50.6640625" style="30" customWidth="1"/>
    <col min="8" max="8" width="70.6640625" style="30" customWidth="1"/>
    <col min="9" max="9" width="16.6640625" style="29" customWidth="1"/>
    <col min="10" max="10" width="10.6640625" style="30" customWidth="1"/>
    <col min="11" max="11" width="16.6640625" style="30" customWidth="1"/>
    <col min="12" max="12" width="8.6640625" style="30" customWidth="1"/>
    <col min="13" max="13" width="9.6640625" style="29" customWidth="1"/>
    <col min="14" max="14" width="10.6640625" style="29" customWidth="1"/>
    <col min="15" max="15" width="25.6640625" style="29" customWidth="1"/>
    <col min="16" max="16" width="15.6640625" style="30" customWidth="1"/>
    <col min="17" max="17" width="8.6640625" style="29" customWidth="1"/>
    <col min="18" max="18" width="15.6640625" style="29" customWidth="1"/>
    <col min="19" max="19" width="7.6640625" style="29" customWidth="1"/>
    <col min="20" max="21" width="9.109375" style="30"/>
  </cols>
  <sheetData>
    <row r="1" spans="1:20" s="2" customFormat="1" ht="24.9" customHeight="1" x14ac:dyDescent="0.3">
      <c r="A1" s="1" t="s">
        <v>0</v>
      </c>
      <c r="B1" s="1" t="s">
        <v>34</v>
      </c>
      <c r="C1" s="2" t="s">
        <v>35</v>
      </c>
      <c r="D1" s="2" t="s">
        <v>36</v>
      </c>
      <c r="E1" s="2" t="s">
        <v>37</v>
      </c>
      <c r="F1" s="3" t="s">
        <v>38</v>
      </c>
      <c r="G1" s="2" t="s">
        <v>39</v>
      </c>
      <c r="H1" s="2" t="s">
        <v>40</v>
      </c>
      <c r="I1" s="1" t="s">
        <v>41</v>
      </c>
      <c r="J1" s="1" t="s">
        <v>42</v>
      </c>
      <c r="K1" s="42" t="s">
        <v>41</v>
      </c>
      <c r="L1" s="42" t="s">
        <v>204</v>
      </c>
      <c r="M1" s="3" t="s">
        <v>43</v>
      </c>
      <c r="N1" s="3" t="s">
        <v>44</v>
      </c>
      <c r="O1" s="1" t="s">
        <v>45</v>
      </c>
      <c r="P1" s="3" t="s">
        <v>46</v>
      </c>
      <c r="Q1" s="1" t="s">
        <v>47</v>
      </c>
      <c r="R1" s="2" t="s">
        <v>117</v>
      </c>
      <c r="T1" s="2" t="s">
        <v>207</v>
      </c>
    </row>
    <row r="2" spans="1:20" s="2" customFormat="1" ht="9.9" customHeight="1" x14ac:dyDescent="0.3">
      <c r="A2" s="1"/>
      <c r="B2" s="1"/>
      <c r="F2" s="3"/>
      <c r="I2" s="1"/>
      <c r="J2" s="1"/>
      <c r="K2" s="1"/>
      <c r="L2" s="1"/>
      <c r="M2" s="3"/>
      <c r="N2" s="3"/>
      <c r="O2" s="1"/>
      <c r="P2" s="3"/>
      <c r="Q2" s="1"/>
    </row>
    <row r="3" spans="1:20" s="5" customFormat="1" ht="18" customHeight="1" x14ac:dyDescent="0.4">
      <c r="A3" s="4" t="s">
        <v>6</v>
      </c>
      <c r="B3" s="4">
        <v>1</v>
      </c>
      <c r="C3" s="5" t="s">
        <v>48</v>
      </c>
      <c r="D3" s="47" t="s">
        <v>49</v>
      </c>
      <c r="E3" s="48" t="s">
        <v>50</v>
      </c>
      <c r="F3" s="7" t="s">
        <v>51</v>
      </c>
      <c r="G3" s="5" t="s">
        <v>140</v>
      </c>
      <c r="H3" s="5" t="s">
        <v>7</v>
      </c>
      <c r="I3" s="4" t="str">
        <f>"9781408072455"</f>
        <v>9781408072455</v>
      </c>
      <c r="J3" s="4" t="s">
        <v>52</v>
      </c>
      <c r="K3" s="4"/>
      <c r="L3" s="4"/>
      <c r="M3" s="4">
        <v>2015</v>
      </c>
      <c r="N3" s="4">
        <v>2</v>
      </c>
      <c r="O3" s="5" t="s">
        <v>33</v>
      </c>
      <c r="P3" s="4">
        <v>2022</v>
      </c>
      <c r="Q3" s="4">
        <v>500</v>
      </c>
      <c r="R3" s="5" t="s">
        <v>165</v>
      </c>
      <c r="T3" s="39" t="s">
        <v>154</v>
      </c>
    </row>
    <row r="4" spans="1:20" s="5" customFormat="1" ht="18" customHeight="1" x14ac:dyDescent="0.4">
      <c r="A4" s="4" t="s">
        <v>131</v>
      </c>
      <c r="B4" s="4">
        <v>2</v>
      </c>
      <c r="C4" s="5" t="s">
        <v>63</v>
      </c>
      <c r="D4" s="47" t="s">
        <v>101</v>
      </c>
      <c r="E4" s="48" t="s">
        <v>102</v>
      </c>
      <c r="F4" s="7" t="s">
        <v>103</v>
      </c>
      <c r="G4" s="5" t="s">
        <v>142</v>
      </c>
      <c r="H4" s="5" t="s">
        <v>64</v>
      </c>
      <c r="I4" s="4" t="str">
        <f>"9781473751125"</f>
        <v>9781473751125</v>
      </c>
      <c r="J4" s="4" t="s">
        <v>52</v>
      </c>
      <c r="K4" s="4"/>
      <c r="L4" s="4"/>
      <c r="M4" s="4">
        <v>2018</v>
      </c>
      <c r="N4" s="4">
        <v>6</v>
      </c>
      <c r="O4" s="5" t="s">
        <v>33</v>
      </c>
      <c r="P4" s="4">
        <v>2022</v>
      </c>
      <c r="Q4" s="4">
        <v>200</v>
      </c>
      <c r="R4" s="5" t="s">
        <v>128</v>
      </c>
      <c r="T4" s="39"/>
    </row>
    <row r="5" spans="1:20" s="5" customFormat="1" ht="18" customHeight="1" x14ac:dyDescent="0.4">
      <c r="A5" s="4" t="s">
        <v>9</v>
      </c>
      <c r="B5" s="4">
        <v>1</v>
      </c>
      <c r="C5" s="5" t="s">
        <v>61</v>
      </c>
      <c r="D5" s="47" t="s">
        <v>135</v>
      </c>
      <c r="E5" s="48" t="s">
        <v>113</v>
      </c>
      <c r="F5" s="7" t="s">
        <v>136</v>
      </c>
      <c r="G5" s="5" t="s">
        <v>141</v>
      </c>
      <c r="H5" s="5" t="s">
        <v>137</v>
      </c>
      <c r="I5" s="4" t="str">
        <f>"9781138914599"</f>
        <v>9781138914599</v>
      </c>
      <c r="J5" s="4" t="s">
        <v>52</v>
      </c>
      <c r="K5" s="4"/>
      <c r="L5" s="4"/>
      <c r="M5" s="4">
        <v>2016</v>
      </c>
      <c r="N5" s="4">
        <v>2</v>
      </c>
      <c r="O5" s="5" t="s">
        <v>138</v>
      </c>
      <c r="P5" s="4">
        <v>2022</v>
      </c>
      <c r="Q5" s="4">
        <v>120</v>
      </c>
      <c r="R5" s="5" t="s">
        <v>165</v>
      </c>
      <c r="T5" s="39" t="s">
        <v>154</v>
      </c>
    </row>
    <row r="6" spans="1:20" s="5" customFormat="1" ht="18" customHeight="1" x14ac:dyDescent="0.4">
      <c r="A6" s="4" t="s">
        <v>10</v>
      </c>
      <c r="B6" s="4">
        <v>1</v>
      </c>
      <c r="C6" s="5" t="s">
        <v>62</v>
      </c>
      <c r="D6" s="47" t="s">
        <v>124</v>
      </c>
      <c r="E6" s="48" t="s">
        <v>125</v>
      </c>
      <c r="F6" s="7" t="s">
        <v>126</v>
      </c>
      <c r="G6" s="5" t="s">
        <v>143</v>
      </c>
      <c r="H6" s="5" t="s">
        <v>11</v>
      </c>
      <c r="I6" s="4" t="str">
        <f>"9781775785033"</f>
        <v>9781775785033</v>
      </c>
      <c r="J6" s="4" t="s">
        <v>52</v>
      </c>
      <c r="K6" s="4"/>
      <c r="L6" s="4"/>
      <c r="M6" s="4">
        <v>2014</v>
      </c>
      <c r="N6" s="4">
        <v>1</v>
      </c>
      <c r="O6" s="5" t="s">
        <v>12</v>
      </c>
      <c r="P6" s="4">
        <v>2022</v>
      </c>
      <c r="Q6" s="4">
        <v>270</v>
      </c>
      <c r="R6" s="5" t="s">
        <v>165</v>
      </c>
    </row>
    <row r="7" spans="1:20" s="5" customFormat="1" ht="18" customHeight="1" x14ac:dyDescent="0.4">
      <c r="A7" s="4" t="s">
        <v>129</v>
      </c>
      <c r="B7" s="4">
        <v>2</v>
      </c>
      <c r="C7" s="5" t="s">
        <v>53</v>
      </c>
      <c r="D7" s="47" t="s">
        <v>54</v>
      </c>
      <c r="E7" s="48" t="s">
        <v>55</v>
      </c>
      <c r="F7" s="7" t="s">
        <v>56</v>
      </c>
      <c r="G7" s="5" t="s">
        <v>144</v>
      </c>
      <c r="H7" s="5" t="s">
        <v>4</v>
      </c>
      <c r="I7" s="4" t="str">
        <f>"9781485111986"</f>
        <v>9781485111986</v>
      </c>
      <c r="J7" s="4" t="s">
        <v>52</v>
      </c>
      <c r="K7" s="4"/>
      <c r="L7" s="4"/>
      <c r="M7" s="4">
        <v>2015</v>
      </c>
      <c r="N7" s="4">
        <v>5</v>
      </c>
      <c r="O7" s="5" t="s">
        <v>5</v>
      </c>
      <c r="P7" s="4">
        <v>2022</v>
      </c>
      <c r="Q7" s="4">
        <v>150</v>
      </c>
      <c r="R7" s="5" t="s">
        <v>128</v>
      </c>
      <c r="T7" s="39"/>
    </row>
    <row r="8" spans="1:20" s="5" customFormat="1" ht="18" customHeight="1" x14ac:dyDescent="0.4">
      <c r="A8" s="4" t="s">
        <v>130</v>
      </c>
      <c r="B8" s="4">
        <v>2</v>
      </c>
      <c r="C8" s="5" t="s">
        <v>57</v>
      </c>
      <c r="D8" s="47" t="s">
        <v>49</v>
      </c>
      <c r="E8" s="48" t="s">
        <v>50</v>
      </c>
      <c r="F8" s="7" t="s">
        <v>51</v>
      </c>
      <c r="G8" s="5" t="s">
        <v>58</v>
      </c>
      <c r="H8" s="5" t="s">
        <v>59</v>
      </c>
      <c r="I8" s="4" t="str">
        <f>"9781787268319"</f>
        <v>9781787268319</v>
      </c>
      <c r="J8" s="4"/>
      <c r="K8" s="4"/>
      <c r="L8" s="4"/>
      <c r="M8" s="4">
        <v>2018</v>
      </c>
      <c r="N8" s="4">
        <v>1</v>
      </c>
      <c r="O8" s="5" t="s">
        <v>60</v>
      </c>
      <c r="P8" s="4">
        <v>2022</v>
      </c>
      <c r="Q8" s="4">
        <v>150</v>
      </c>
      <c r="R8" s="5" t="s">
        <v>171</v>
      </c>
      <c r="T8" s="39" t="s">
        <v>154</v>
      </c>
    </row>
    <row r="9" spans="1:20" s="35" customFormat="1" ht="18" customHeight="1" x14ac:dyDescent="0.4">
      <c r="A9" s="34" t="s">
        <v>13</v>
      </c>
      <c r="B9" s="34">
        <v>1</v>
      </c>
      <c r="C9" s="35" t="s">
        <v>65</v>
      </c>
      <c r="D9" s="55" t="s">
        <v>49</v>
      </c>
      <c r="E9" s="48" t="s">
        <v>50</v>
      </c>
      <c r="F9" s="36" t="s">
        <v>51</v>
      </c>
      <c r="G9" s="35" t="s">
        <v>145</v>
      </c>
      <c r="H9" s="35" t="s">
        <v>14</v>
      </c>
      <c r="I9" s="34" t="str">
        <f>"9780409129175"</f>
        <v>9780409129175</v>
      </c>
      <c r="J9" s="34" t="s">
        <v>52</v>
      </c>
      <c r="K9" s="34"/>
      <c r="L9" s="34"/>
      <c r="M9" s="34">
        <v>2018</v>
      </c>
      <c r="N9" s="34">
        <v>12</v>
      </c>
      <c r="O9" s="35" t="s">
        <v>66</v>
      </c>
      <c r="P9" s="34">
        <v>2022</v>
      </c>
      <c r="Q9" s="34">
        <v>100</v>
      </c>
      <c r="R9" s="35" t="s">
        <v>165</v>
      </c>
      <c r="T9" s="39" t="s">
        <v>154</v>
      </c>
    </row>
    <row r="10" spans="1:20" s="5" customFormat="1" ht="18" customHeight="1" x14ac:dyDescent="0.4">
      <c r="A10" s="4" t="s">
        <v>15</v>
      </c>
      <c r="B10" s="4">
        <v>1</v>
      </c>
      <c r="C10" s="5" t="s">
        <v>67</v>
      </c>
      <c r="D10" s="47" t="s">
        <v>68</v>
      </c>
      <c r="E10" s="48" t="s">
        <v>69</v>
      </c>
      <c r="F10" s="7" t="s">
        <v>70</v>
      </c>
      <c r="G10" s="5" t="s">
        <v>146</v>
      </c>
      <c r="H10" s="5" t="s">
        <v>16</v>
      </c>
      <c r="I10" s="4" t="str">
        <f>"9781485129448"</f>
        <v>9781485129448</v>
      </c>
      <c r="J10" s="4" t="s">
        <v>52</v>
      </c>
      <c r="K10" s="4"/>
      <c r="L10" s="4"/>
      <c r="M10" s="4">
        <v>2019</v>
      </c>
      <c r="N10" s="4">
        <v>3</v>
      </c>
      <c r="O10" s="5" t="s">
        <v>5</v>
      </c>
      <c r="P10" s="4">
        <v>2022</v>
      </c>
      <c r="Q10" s="4">
        <v>125</v>
      </c>
      <c r="R10" s="5" t="s">
        <v>127</v>
      </c>
      <c r="T10" s="39" t="s">
        <v>154</v>
      </c>
    </row>
    <row r="11" spans="1:20" s="5" customFormat="1" ht="18" customHeight="1" x14ac:dyDescent="0.4">
      <c r="A11" s="4" t="s">
        <v>71</v>
      </c>
      <c r="B11" s="4">
        <v>2</v>
      </c>
      <c r="C11" s="5" t="s">
        <v>72</v>
      </c>
      <c r="D11" s="47" t="s">
        <v>68</v>
      </c>
      <c r="E11" s="48" t="s">
        <v>69</v>
      </c>
      <c r="F11" s="7" t="s">
        <v>70</v>
      </c>
      <c r="G11" s="5" t="s">
        <v>147</v>
      </c>
      <c r="H11" s="5" t="s">
        <v>73</v>
      </c>
      <c r="I11" s="4" t="str">
        <f>"9781775951513"</f>
        <v>9781775951513</v>
      </c>
      <c r="J11" s="4"/>
      <c r="K11" s="4"/>
      <c r="L11" s="4"/>
      <c r="M11" s="4">
        <v>2016</v>
      </c>
      <c r="N11" s="4">
        <v>3</v>
      </c>
      <c r="O11" s="5" t="s">
        <v>60</v>
      </c>
      <c r="P11" s="4">
        <v>2022</v>
      </c>
      <c r="Q11" s="4">
        <v>140</v>
      </c>
      <c r="R11" s="5" t="s">
        <v>128</v>
      </c>
      <c r="T11" s="39" t="s">
        <v>154</v>
      </c>
    </row>
    <row r="12" spans="1:20" s="14" customFormat="1" ht="9.9" customHeight="1" x14ac:dyDescent="0.4">
      <c r="A12" s="16"/>
      <c r="B12" s="21"/>
      <c r="C12" s="22"/>
      <c r="D12" s="22"/>
      <c r="E12" s="23"/>
      <c r="F12" s="24"/>
      <c r="G12" s="22"/>
      <c r="H12" s="22"/>
      <c r="I12" s="21"/>
      <c r="J12" s="21"/>
      <c r="K12" s="21"/>
      <c r="L12" s="21"/>
      <c r="M12" s="21"/>
      <c r="N12" s="21"/>
      <c r="O12" s="22"/>
      <c r="P12" s="21"/>
      <c r="Q12" s="21"/>
      <c r="R12" s="22"/>
    </row>
    <row r="13" spans="1:20" s="14" customFormat="1" ht="9.9" customHeight="1" x14ac:dyDescent="0.4">
      <c r="A13" s="8"/>
      <c r="B13" s="9"/>
      <c r="C13" s="10"/>
      <c r="D13" s="10"/>
      <c r="E13" s="11"/>
      <c r="F13" s="12"/>
      <c r="G13" s="10"/>
      <c r="H13" s="10"/>
      <c r="I13" s="9"/>
      <c r="J13" s="9"/>
      <c r="K13" s="9"/>
      <c r="L13" s="9"/>
      <c r="M13" s="9"/>
      <c r="N13" s="9"/>
      <c r="O13" s="10"/>
      <c r="P13" s="9"/>
      <c r="Q13" s="9"/>
      <c r="R13" s="13"/>
    </row>
    <row r="14" spans="1:20" s="14" customFormat="1" ht="18" customHeight="1" x14ac:dyDescent="0.4">
      <c r="A14" s="15" t="s">
        <v>134</v>
      </c>
      <c r="B14" s="16">
        <v>1</v>
      </c>
      <c r="C14" s="14" t="s">
        <v>74</v>
      </c>
      <c r="D14" s="47" t="s">
        <v>68</v>
      </c>
      <c r="E14" s="48" t="s">
        <v>69</v>
      </c>
      <c r="F14" s="7" t="s">
        <v>70</v>
      </c>
      <c r="G14" s="14" t="s">
        <v>140</v>
      </c>
      <c r="H14" s="14" t="s">
        <v>7</v>
      </c>
      <c r="I14" s="16" t="str">
        <f>"9781408072455"</f>
        <v>9781408072455</v>
      </c>
      <c r="J14" s="16" t="s">
        <v>52</v>
      </c>
      <c r="K14" s="16"/>
      <c r="L14" s="16"/>
      <c r="M14" s="16">
        <v>2015</v>
      </c>
      <c r="N14" s="16">
        <v>2</v>
      </c>
      <c r="O14" s="14" t="s">
        <v>8</v>
      </c>
      <c r="P14" s="4">
        <v>2022</v>
      </c>
      <c r="Q14" s="16">
        <v>60</v>
      </c>
      <c r="R14" s="17" t="s">
        <v>165</v>
      </c>
      <c r="T14" s="39" t="s">
        <v>154</v>
      </c>
    </row>
    <row r="15" spans="1:20" s="14" customFormat="1" ht="18" customHeight="1" x14ac:dyDescent="0.4">
      <c r="A15" s="67" t="s">
        <v>132</v>
      </c>
      <c r="B15" s="68">
        <v>2</v>
      </c>
      <c r="C15" s="69" t="s">
        <v>75</v>
      </c>
      <c r="D15" s="69" t="s">
        <v>76</v>
      </c>
      <c r="E15" s="70" t="s">
        <v>77</v>
      </c>
      <c r="F15" s="71" t="s">
        <v>78</v>
      </c>
      <c r="G15" s="72" t="s">
        <v>142</v>
      </c>
      <c r="H15" s="72" t="s">
        <v>64</v>
      </c>
      <c r="I15" s="73" t="str">
        <f t="shared" ref="I15:I18" si="0">"9781473751125"</f>
        <v>9781473751125</v>
      </c>
      <c r="J15" s="73" t="s">
        <v>52</v>
      </c>
      <c r="K15" s="73"/>
      <c r="L15" s="73"/>
      <c r="M15" s="73">
        <v>2018</v>
      </c>
      <c r="N15" s="73">
        <v>6</v>
      </c>
      <c r="O15" s="72" t="s">
        <v>33</v>
      </c>
      <c r="P15" s="73">
        <v>2025</v>
      </c>
      <c r="Q15" s="68">
        <v>100</v>
      </c>
      <c r="R15" s="74" t="s">
        <v>128</v>
      </c>
      <c r="S15" s="69"/>
      <c r="T15" s="75" t="s">
        <v>154</v>
      </c>
    </row>
    <row r="16" spans="1:20" s="57" customFormat="1" ht="18" customHeight="1" x14ac:dyDescent="0.45">
      <c r="A16" s="61" t="s">
        <v>210</v>
      </c>
      <c r="B16" s="62">
        <v>1</v>
      </c>
      <c r="C16" s="57" t="s">
        <v>201</v>
      </c>
      <c r="D16" s="57" t="s">
        <v>202</v>
      </c>
      <c r="E16" s="63" t="s">
        <v>203</v>
      </c>
      <c r="F16" s="64" t="s">
        <v>206</v>
      </c>
      <c r="G16" s="43" t="s">
        <v>172</v>
      </c>
      <c r="H16" s="44" t="s">
        <v>172</v>
      </c>
      <c r="I16" s="65"/>
      <c r="J16" s="65"/>
      <c r="K16" s="65"/>
      <c r="L16" s="65"/>
      <c r="M16" s="65"/>
      <c r="N16" s="65"/>
      <c r="O16" s="44"/>
      <c r="P16" s="65"/>
      <c r="Q16" s="62"/>
      <c r="R16" s="45"/>
    </row>
    <row r="17" spans="1:20" s="57" customFormat="1" ht="18" customHeight="1" x14ac:dyDescent="0.4">
      <c r="A17" s="61" t="s">
        <v>199</v>
      </c>
      <c r="B17" s="62">
        <v>1</v>
      </c>
      <c r="C17" s="57" t="s">
        <v>200</v>
      </c>
      <c r="E17" s="63"/>
      <c r="F17" s="64"/>
      <c r="G17" s="44"/>
      <c r="H17" s="44"/>
      <c r="I17" s="65"/>
      <c r="J17" s="65"/>
      <c r="K17" s="65"/>
      <c r="L17" s="65"/>
      <c r="M17" s="65"/>
      <c r="N17" s="65"/>
      <c r="O17" s="44"/>
      <c r="P17" s="65"/>
      <c r="Q17" s="62"/>
      <c r="R17" s="45"/>
      <c r="T17" s="66"/>
    </row>
    <row r="18" spans="1:20" s="14" customFormat="1" ht="18" customHeight="1" x14ac:dyDescent="0.4">
      <c r="A18" s="67" t="s">
        <v>133</v>
      </c>
      <c r="B18" s="68">
        <v>2</v>
      </c>
      <c r="C18" s="69" t="s">
        <v>75</v>
      </c>
      <c r="D18" s="69" t="s">
        <v>76</v>
      </c>
      <c r="E18" s="70" t="s">
        <v>77</v>
      </c>
      <c r="F18" s="71" t="s">
        <v>78</v>
      </c>
      <c r="G18" s="72" t="s">
        <v>142</v>
      </c>
      <c r="H18" s="72" t="s">
        <v>64</v>
      </c>
      <c r="I18" s="73" t="str">
        <f t="shared" si="0"/>
        <v>9781473751125</v>
      </c>
      <c r="J18" s="73" t="s">
        <v>52</v>
      </c>
      <c r="K18" s="73"/>
      <c r="L18" s="73"/>
      <c r="M18" s="73">
        <v>2018</v>
      </c>
      <c r="N18" s="73">
        <v>6</v>
      </c>
      <c r="O18" s="72" t="s">
        <v>33</v>
      </c>
      <c r="P18" s="73">
        <v>2025</v>
      </c>
      <c r="Q18" s="68">
        <v>50</v>
      </c>
      <c r="R18" s="74" t="s">
        <v>128</v>
      </c>
      <c r="S18" s="69"/>
      <c r="T18" s="75" t="s">
        <v>154</v>
      </c>
    </row>
    <row r="19" spans="1:20" s="57" customFormat="1" ht="18" customHeight="1" x14ac:dyDescent="0.45">
      <c r="A19" s="61" t="s">
        <v>211</v>
      </c>
      <c r="B19" s="62"/>
      <c r="C19" s="57" t="s">
        <v>201</v>
      </c>
      <c r="D19" s="57" t="s">
        <v>202</v>
      </c>
      <c r="E19" s="63" t="s">
        <v>203</v>
      </c>
      <c r="F19" s="64" t="s">
        <v>206</v>
      </c>
      <c r="G19" s="43" t="s">
        <v>172</v>
      </c>
      <c r="H19" s="44" t="s">
        <v>172</v>
      </c>
      <c r="I19" s="65"/>
      <c r="J19" s="65"/>
      <c r="K19" s="65"/>
      <c r="L19" s="65"/>
      <c r="M19" s="65"/>
      <c r="N19" s="65"/>
      <c r="O19" s="44"/>
      <c r="P19" s="65"/>
      <c r="Q19" s="62"/>
      <c r="R19" s="45"/>
    </row>
    <row r="20" spans="1:20" s="14" customFormat="1" ht="9.9" customHeight="1" x14ac:dyDescent="0.4">
      <c r="A20" s="20"/>
      <c r="B20" s="21"/>
      <c r="C20" s="22"/>
      <c r="D20" s="22"/>
      <c r="E20" s="23"/>
      <c r="F20" s="24"/>
      <c r="G20" s="22"/>
      <c r="H20" s="22"/>
      <c r="I20" s="21"/>
      <c r="J20" s="21"/>
      <c r="K20" s="21"/>
      <c r="L20" s="21"/>
      <c r="M20" s="21"/>
      <c r="N20" s="21"/>
      <c r="O20" s="22"/>
      <c r="P20" s="21"/>
      <c r="Q20" s="21"/>
      <c r="R20" s="25"/>
    </row>
    <row r="21" spans="1:20" s="49" customFormat="1" ht="9.9" customHeight="1" x14ac:dyDescent="0.4">
      <c r="A21" s="50"/>
      <c r="B21" s="50"/>
      <c r="E21" s="51"/>
      <c r="F21" s="52"/>
      <c r="I21" s="50"/>
      <c r="J21" s="50"/>
      <c r="K21" s="50"/>
      <c r="L21" s="50"/>
      <c r="M21" s="50"/>
      <c r="N21" s="50"/>
      <c r="P21" s="50"/>
      <c r="Q21" s="50"/>
    </row>
    <row r="22" spans="1:20" ht="9.9" customHeight="1" x14ac:dyDescent="0.35">
      <c r="D22" s="31"/>
      <c r="F22" s="32"/>
      <c r="J22" s="29"/>
      <c r="K22" s="29"/>
      <c r="L22" s="29"/>
      <c r="O22" s="30"/>
      <c r="P22" s="29"/>
      <c r="R22" s="30"/>
      <c r="S22" s="30"/>
    </row>
    <row r="23" spans="1:20" s="5" customFormat="1" ht="18" customHeight="1" x14ac:dyDescent="0.4">
      <c r="A23" s="4" t="s">
        <v>22</v>
      </c>
      <c r="B23" s="4">
        <v>1</v>
      </c>
      <c r="C23" s="5" t="s">
        <v>80</v>
      </c>
      <c r="D23" s="26" t="s">
        <v>81</v>
      </c>
      <c r="E23" s="48" t="s">
        <v>82</v>
      </c>
      <c r="F23" s="7" t="s">
        <v>83</v>
      </c>
      <c r="G23" s="5" t="s">
        <v>148</v>
      </c>
      <c r="H23" s="5" t="s">
        <v>84</v>
      </c>
      <c r="I23" s="4" t="str">
        <f>"9780190418595"</f>
        <v>9780190418595</v>
      </c>
      <c r="J23" s="4" t="s">
        <v>52</v>
      </c>
      <c r="K23" s="4"/>
      <c r="L23" s="4"/>
      <c r="M23" s="4">
        <v>2018</v>
      </c>
      <c r="N23" s="4">
        <v>5</v>
      </c>
      <c r="O23" s="5" t="s">
        <v>23</v>
      </c>
      <c r="P23" s="46">
        <v>2025</v>
      </c>
      <c r="Q23" s="4">
        <v>35</v>
      </c>
      <c r="R23" s="14" t="s">
        <v>118</v>
      </c>
      <c r="T23" s="39" t="s">
        <v>154</v>
      </c>
    </row>
    <row r="24" spans="1:20" s="5" customFormat="1" ht="18" customHeight="1" x14ac:dyDescent="0.45">
      <c r="A24" s="4" t="s">
        <v>186</v>
      </c>
      <c r="B24" s="4">
        <v>2</v>
      </c>
      <c r="C24" s="5" t="s">
        <v>187</v>
      </c>
      <c r="D24" s="47" t="s">
        <v>101</v>
      </c>
      <c r="E24" s="48" t="s">
        <v>102</v>
      </c>
      <c r="F24" s="56" t="s">
        <v>103</v>
      </c>
      <c r="G24" s="43" t="s">
        <v>172</v>
      </c>
      <c r="H24" s="44" t="s">
        <v>172</v>
      </c>
      <c r="I24" s="4"/>
      <c r="J24" s="4"/>
      <c r="K24" s="4"/>
      <c r="L24" s="4"/>
      <c r="M24" s="4"/>
      <c r="N24" s="4"/>
      <c r="P24" s="4"/>
      <c r="Q24" s="4"/>
      <c r="R24" s="14"/>
      <c r="T24" s="58" t="s">
        <v>154</v>
      </c>
    </row>
    <row r="25" spans="1:20" s="5" customFormat="1" ht="18" customHeight="1" x14ac:dyDescent="0.4">
      <c r="A25" s="4" t="s">
        <v>1</v>
      </c>
      <c r="B25" s="4">
        <v>1</v>
      </c>
      <c r="C25" s="5" t="s">
        <v>85</v>
      </c>
      <c r="D25" s="5" t="s">
        <v>54</v>
      </c>
      <c r="E25" s="48" t="s">
        <v>55</v>
      </c>
      <c r="F25" s="7" t="s">
        <v>56</v>
      </c>
      <c r="G25" s="5" t="s">
        <v>149</v>
      </c>
      <c r="H25" s="5" t="s">
        <v>2</v>
      </c>
      <c r="I25" s="4" t="str">
        <f>"9781403903136"</f>
        <v>9781403903136</v>
      </c>
      <c r="J25" s="4" t="s">
        <v>52</v>
      </c>
      <c r="K25" s="4"/>
      <c r="L25" s="4"/>
      <c r="M25" s="4">
        <v>2003</v>
      </c>
      <c r="N25" s="4">
        <v>1</v>
      </c>
      <c r="O25" s="5" t="s">
        <v>3</v>
      </c>
      <c r="P25" s="4">
        <v>2022</v>
      </c>
      <c r="Q25" s="46">
        <v>35</v>
      </c>
      <c r="R25" s="14" t="s">
        <v>118</v>
      </c>
    </row>
    <row r="26" spans="1:20" s="5" customFormat="1" ht="18" customHeight="1" x14ac:dyDescent="0.4">
      <c r="A26" s="4" t="s">
        <v>1</v>
      </c>
      <c r="B26" s="4">
        <v>1</v>
      </c>
      <c r="C26" s="5" t="s">
        <v>85</v>
      </c>
      <c r="D26" s="5" t="s">
        <v>54</v>
      </c>
      <c r="E26" s="48" t="s">
        <v>55</v>
      </c>
      <c r="F26" s="7" t="s">
        <v>56</v>
      </c>
      <c r="G26" s="5" t="s">
        <v>144</v>
      </c>
      <c r="H26" s="5" t="s">
        <v>4</v>
      </c>
      <c r="I26" s="4" t="str">
        <f>"9781485111986"</f>
        <v>9781485111986</v>
      </c>
      <c r="J26" s="4" t="s">
        <v>52</v>
      </c>
      <c r="K26" s="4"/>
      <c r="L26" s="4"/>
      <c r="M26" s="4">
        <v>2015</v>
      </c>
      <c r="N26" s="4">
        <v>5</v>
      </c>
      <c r="O26" s="5" t="s">
        <v>5</v>
      </c>
      <c r="P26" s="4">
        <v>2022</v>
      </c>
      <c r="Q26" s="46">
        <v>35</v>
      </c>
      <c r="R26" s="14" t="s">
        <v>118</v>
      </c>
    </row>
    <row r="27" spans="1:20" s="5" customFormat="1" ht="18" customHeight="1" x14ac:dyDescent="0.4">
      <c r="A27" s="4" t="s">
        <v>93</v>
      </c>
      <c r="B27" s="34">
        <v>2</v>
      </c>
      <c r="C27" s="5" t="s">
        <v>188</v>
      </c>
      <c r="D27" s="5" t="s">
        <v>94</v>
      </c>
      <c r="E27" s="51" t="s">
        <v>95</v>
      </c>
      <c r="F27" s="19" t="s">
        <v>96</v>
      </c>
      <c r="G27" s="5" t="s">
        <v>97</v>
      </c>
      <c r="H27" s="5" t="s">
        <v>98</v>
      </c>
      <c r="I27" s="4" t="str">
        <f>"9780627034176"</f>
        <v>9780627034176</v>
      </c>
      <c r="J27" s="4" t="s">
        <v>52</v>
      </c>
      <c r="K27" s="4"/>
      <c r="L27" s="4"/>
      <c r="M27" s="4">
        <v>2016</v>
      </c>
      <c r="N27" s="4">
        <v>4</v>
      </c>
      <c r="O27" s="5" t="s">
        <v>99</v>
      </c>
      <c r="P27" s="4">
        <v>2022</v>
      </c>
      <c r="Q27" s="4">
        <v>50</v>
      </c>
      <c r="R27" s="14" t="s">
        <v>118</v>
      </c>
      <c r="T27" s="39" t="s">
        <v>154</v>
      </c>
    </row>
    <row r="28" spans="1:20" s="5" customFormat="1" ht="18" customHeight="1" x14ac:dyDescent="0.4">
      <c r="A28" s="76" t="s">
        <v>189</v>
      </c>
      <c r="B28" s="77">
        <v>2</v>
      </c>
      <c r="C28" s="78" t="s">
        <v>191</v>
      </c>
      <c r="D28" s="78" t="s">
        <v>157</v>
      </c>
      <c r="E28" s="79" t="s">
        <v>158</v>
      </c>
      <c r="F28" s="80" t="s">
        <v>159</v>
      </c>
      <c r="G28" s="78" t="s">
        <v>160</v>
      </c>
      <c r="H28" s="78" t="s">
        <v>161</v>
      </c>
      <c r="I28" s="81" t="str">
        <f t="shared" ref="I28:I29" si="1">"9781138061446"</f>
        <v>9781138061446</v>
      </c>
      <c r="J28" s="76" t="s">
        <v>52</v>
      </c>
      <c r="K28" s="76"/>
      <c r="L28" s="76"/>
      <c r="M28" s="76">
        <v>2019</v>
      </c>
      <c r="N28" s="76">
        <v>3</v>
      </c>
      <c r="O28" s="78" t="s">
        <v>138</v>
      </c>
      <c r="P28" s="76">
        <v>2025</v>
      </c>
      <c r="Q28" s="76">
        <v>35</v>
      </c>
      <c r="R28" s="82" t="s">
        <v>118</v>
      </c>
      <c r="S28" s="78"/>
      <c r="T28" s="83" t="s">
        <v>154</v>
      </c>
    </row>
    <row r="29" spans="1:20" s="5" customFormat="1" ht="18" customHeight="1" x14ac:dyDescent="0.4">
      <c r="A29" s="76" t="s">
        <v>190</v>
      </c>
      <c r="B29" s="77">
        <v>1</v>
      </c>
      <c r="C29" s="78" t="s">
        <v>192</v>
      </c>
      <c r="D29" s="78" t="s">
        <v>157</v>
      </c>
      <c r="E29" s="79" t="s">
        <v>158</v>
      </c>
      <c r="F29" s="80" t="s">
        <v>159</v>
      </c>
      <c r="G29" s="78" t="s">
        <v>160</v>
      </c>
      <c r="H29" s="78" t="s">
        <v>161</v>
      </c>
      <c r="I29" s="81" t="str">
        <f t="shared" si="1"/>
        <v>9781138061446</v>
      </c>
      <c r="J29" s="76" t="s">
        <v>52</v>
      </c>
      <c r="K29" s="76"/>
      <c r="L29" s="76"/>
      <c r="M29" s="76">
        <v>2019</v>
      </c>
      <c r="N29" s="76">
        <v>3</v>
      </c>
      <c r="O29" s="78" t="s">
        <v>138</v>
      </c>
      <c r="P29" s="76">
        <v>2025</v>
      </c>
      <c r="Q29" s="76">
        <v>50</v>
      </c>
      <c r="R29" s="82" t="s">
        <v>118</v>
      </c>
      <c r="S29" s="78"/>
      <c r="T29" s="83" t="s">
        <v>154</v>
      </c>
    </row>
    <row r="30" spans="1:20" s="5" customFormat="1" ht="18" customHeight="1" x14ac:dyDescent="0.4">
      <c r="A30" s="86" t="s">
        <v>86</v>
      </c>
      <c r="B30" s="87">
        <v>1</v>
      </c>
      <c r="C30" s="88" t="s">
        <v>152</v>
      </c>
      <c r="D30" s="88" t="s">
        <v>193</v>
      </c>
      <c r="E30" s="89" t="s">
        <v>194</v>
      </c>
      <c r="F30" s="90"/>
      <c r="G30" s="88" t="s">
        <v>87</v>
      </c>
      <c r="H30" s="88" t="s">
        <v>88</v>
      </c>
      <c r="I30" s="91">
        <v>9781485125730</v>
      </c>
      <c r="J30" s="86" t="s">
        <v>52</v>
      </c>
      <c r="K30" s="86"/>
      <c r="L30" s="86"/>
      <c r="M30" s="86">
        <v>2019</v>
      </c>
      <c r="N30" s="86"/>
      <c r="O30" s="88" t="s">
        <v>5</v>
      </c>
      <c r="P30" s="86">
        <v>2025</v>
      </c>
      <c r="Q30" s="86">
        <v>15</v>
      </c>
      <c r="R30" s="92" t="s">
        <v>118</v>
      </c>
      <c r="S30" s="88"/>
      <c r="T30" s="93" t="s">
        <v>154</v>
      </c>
    </row>
    <row r="31" spans="1:20" s="5" customFormat="1" ht="18" customHeight="1" x14ac:dyDescent="0.4">
      <c r="A31" s="86" t="s">
        <v>166</v>
      </c>
      <c r="B31" s="87">
        <v>2</v>
      </c>
      <c r="C31" s="88" t="s">
        <v>153</v>
      </c>
      <c r="D31" s="88" t="s">
        <v>193</v>
      </c>
      <c r="E31" s="89" t="s">
        <v>194</v>
      </c>
      <c r="F31" s="90"/>
      <c r="G31" s="88" t="s">
        <v>87</v>
      </c>
      <c r="H31" s="88" t="s">
        <v>88</v>
      </c>
      <c r="I31" s="91">
        <v>9781485125730</v>
      </c>
      <c r="J31" s="86" t="s">
        <v>52</v>
      </c>
      <c r="K31" s="86"/>
      <c r="L31" s="86"/>
      <c r="M31" s="86">
        <v>2019</v>
      </c>
      <c r="N31" s="86"/>
      <c r="O31" s="88" t="s">
        <v>5</v>
      </c>
      <c r="P31" s="86">
        <v>2025</v>
      </c>
      <c r="Q31" s="86">
        <v>15</v>
      </c>
      <c r="R31" s="92" t="s">
        <v>118</v>
      </c>
      <c r="S31" s="88"/>
      <c r="T31" s="93" t="s">
        <v>154</v>
      </c>
    </row>
    <row r="32" spans="1:20" s="5" customFormat="1" ht="18" customHeight="1" x14ac:dyDescent="0.45">
      <c r="A32" s="4" t="s">
        <v>167</v>
      </c>
      <c r="B32" s="34">
        <v>1</v>
      </c>
      <c r="C32" s="5" t="s">
        <v>168</v>
      </c>
      <c r="D32" s="5" t="s">
        <v>169</v>
      </c>
      <c r="E32" s="48" t="s">
        <v>195</v>
      </c>
      <c r="F32" s="19" t="s">
        <v>205</v>
      </c>
      <c r="G32" s="40" t="s">
        <v>181</v>
      </c>
      <c r="H32" s="5" t="s">
        <v>182</v>
      </c>
      <c r="I32" s="4"/>
      <c r="J32" s="4"/>
      <c r="K32" s="4"/>
      <c r="L32" s="4"/>
      <c r="M32" s="4"/>
      <c r="N32" s="4"/>
      <c r="P32" s="4"/>
      <c r="Q32" s="4"/>
      <c r="R32" s="14"/>
      <c r="T32" s="58" t="s">
        <v>154</v>
      </c>
    </row>
    <row r="33" spans="1:20" s="5" customFormat="1" ht="18" customHeight="1" x14ac:dyDescent="0.4">
      <c r="A33" s="4" t="s">
        <v>89</v>
      </c>
      <c r="B33" s="34">
        <v>2</v>
      </c>
      <c r="C33" s="5" t="s">
        <v>90</v>
      </c>
      <c r="D33" s="14" t="s">
        <v>76</v>
      </c>
      <c r="E33" s="51" t="s">
        <v>77</v>
      </c>
      <c r="F33" s="19" t="s">
        <v>78</v>
      </c>
      <c r="G33" s="5" t="s">
        <v>91</v>
      </c>
      <c r="H33" s="5" t="s">
        <v>92</v>
      </c>
      <c r="I33" s="4" t="str">
        <f>"9781260565638"</f>
        <v>9781260565638</v>
      </c>
      <c r="J33" s="4"/>
      <c r="K33" s="4"/>
      <c r="L33" s="4"/>
      <c r="M33" s="4">
        <v>2019</v>
      </c>
      <c r="N33" s="4">
        <v>8</v>
      </c>
      <c r="O33" s="5" t="s">
        <v>79</v>
      </c>
      <c r="P33" s="46">
        <v>2025</v>
      </c>
      <c r="Q33" s="4">
        <v>15</v>
      </c>
      <c r="R33" s="38" t="s">
        <v>118</v>
      </c>
      <c r="T33" s="39" t="s">
        <v>154</v>
      </c>
    </row>
    <row r="34" spans="1:20" s="37" customFormat="1" ht="18" customHeight="1" x14ac:dyDescent="0.4">
      <c r="A34" s="34" t="s">
        <v>24</v>
      </c>
      <c r="B34" s="34">
        <v>1</v>
      </c>
      <c r="C34" s="35" t="s">
        <v>100</v>
      </c>
      <c r="D34" s="5" t="s">
        <v>101</v>
      </c>
      <c r="E34" s="48" t="s">
        <v>102</v>
      </c>
      <c r="F34" s="36" t="s">
        <v>103</v>
      </c>
      <c r="G34" s="35" t="s">
        <v>150</v>
      </c>
      <c r="H34" s="35" t="s">
        <v>25</v>
      </c>
      <c r="I34" s="34" t="str">
        <f>"9780195998306"</f>
        <v>9780195998306</v>
      </c>
      <c r="J34" s="34" t="s">
        <v>52</v>
      </c>
      <c r="K34" s="34"/>
      <c r="L34" s="34"/>
      <c r="M34" s="34">
        <v>2011</v>
      </c>
      <c r="N34" s="34">
        <v>4</v>
      </c>
      <c r="O34" s="35" t="s">
        <v>104</v>
      </c>
      <c r="P34" s="4">
        <v>2022</v>
      </c>
      <c r="Q34" s="34">
        <v>50</v>
      </c>
      <c r="R34" s="38" t="s">
        <v>118</v>
      </c>
      <c r="T34" s="39" t="s">
        <v>154</v>
      </c>
    </row>
    <row r="35" spans="1:20" s="37" customFormat="1" ht="18" customHeight="1" x14ac:dyDescent="0.45">
      <c r="A35" s="34" t="s">
        <v>170</v>
      </c>
      <c r="B35" s="34">
        <v>2</v>
      </c>
      <c r="C35" s="35" t="s">
        <v>173</v>
      </c>
      <c r="D35" s="5" t="s">
        <v>178</v>
      </c>
      <c r="E35" s="48" t="s">
        <v>208</v>
      </c>
      <c r="F35" s="36" t="s">
        <v>209</v>
      </c>
      <c r="G35" s="40" t="s">
        <v>179</v>
      </c>
      <c r="H35" s="35" t="s">
        <v>180</v>
      </c>
      <c r="I35" s="34"/>
      <c r="J35" s="34"/>
      <c r="K35" s="34"/>
      <c r="L35" s="34"/>
      <c r="M35" s="34"/>
      <c r="N35" s="34"/>
      <c r="O35" s="35"/>
      <c r="P35" s="34"/>
      <c r="Q35" s="34"/>
      <c r="R35" s="38"/>
    </row>
    <row r="36" spans="1:20" s="37" customFormat="1" ht="9.9" customHeight="1" x14ac:dyDescent="0.4">
      <c r="A36" s="34"/>
      <c r="B36" s="34"/>
      <c r="C36" s="35"/>
      <c r="D36" s="5"/>
      <c r="E36" s="33"/>
      <c r="F36" s="36"/>
      <c r="G36" s="35"/>
      <c r="H36" s="35"/>
      <c r="I36" s="34"/>
      <c r="J36" s="34"/>
      <c r="K36" s="34"/>
      <c r="L36" s="34"/>
      <c r="M36" s="34"/>
      <c r="N36" s="34"/>
      <c r="O36" s="35"/>
      <c r="P36" s="34"/>
      <c r="Q36" s="34"/>
      <c r="R36" s="38"/>
    </row>
    <row r="37" spans="1:20" s="14" customFormat="1" ht="9.9" customHeight="1" x14ac:dyDescent="0.4">
      <c r="A37" s="8"/>
      <c r="B37" s="9"/>
      <c r="C37" s="10"/>
      <c r="D37" s="27"/>
      <c r="E37" s="10"/>
      <c r="F37" s="12"/>
      <c r="G37" s="10"/>
      <c r="H37" s="10"/>
      <c r="I37" s="9"/>
      <c r="J37" s="9"/>
      <c r="K37" s="9"/>
      <c r="L37" s="9"/>
      <c r="M37" s="9"/>
      <c r="N37" s="9"/>
      <c r="O37" s="10"/>
      <c r="P37" s="9"/>
      <c r="Q37" s="9"/>
      <c r="R37" s="13"/>
    </row>
    <row r="38" spans="1:20" s="14" customFormat="1" ht="18" customHeight="1" x14ac:dyDescent="0.45">
      <c r="A38" s="15" t="s">
        <v>26</v>
      </c>
      <c r="B38" s="16">
        <v>2</v>
      </c>
      <c r="C38" s="14" t="s">
        <v>105</v>
      </c>
      <c r="D38" s="14" t="s">
        <v>106</v>
      </c>
      <c r="E38" s="18" t="s">
        <v>107</v>
      </c>
      <c r="F38" s="19" t="s">
        <v>108</v>
      </c>
      <c r="G38" s="14" t="s">
        <v>184</v>
      </c>
      <c r="H38" s="14" t="s">
        <v>183</v>
      </c>
      <c r="I38" s="16" t="str">
        <f>"9780627034107"</f>
        <v>9780627034107</v>
      </c>
      <c r="J38" s="16" t="s">
        <v>52</v>
      </c>
      <c r="K38" s="16" t="str">
        <f>"9780627034114"</f>
        <v>9780627034114</v>
      </c>
      <c r="L38" s="41" t="s">
        <v>185</v>
      </c>
      <c r="M38" s="16">
        <v>2016</v>
      </c>
      <c r="N38" s="16">
        <v>1</v>
      </c>
      <c r="O38" s="14" t="s">
        <v>99</v>
      </c>
      <c r="P38" s="4">
        <v>2025</v>
      </c>
      <c r="Q38" s="16">
        <v>25</v>
      </c>
      <c r="R38" s="17" t="s">
        <v>118</v>
      </c>
      <c r="T38" s="39" t="s">
        <v>154</v>
      </c>
    </row>
    <row r="39" spans="1:20" s="14" customFormat="1" ht="18" customHeight="1" x14ac:dyDescent="0.4">
      <c r="A39" s="84" t="s">
        <v>155</v>
      </c>
      <c r="B39" s="81">
        <v>2</v>
      </c>
      <c r="C39" s="82" t="s">
        <v>156</v>
      </c>
      <c r="D39" s="82" t="s">
        <v>157</v>
      </c>
      <c r="E39" s="79" t="s">
        <v>158</v>
      </c>
      <c r="F39" s="80" t="s">
        <v>159</v>
      </c>
      <c r="G39" s="82" t="s">
        <v>160</v>
      </c>
      <c r="H39" s="82" t="s">
        <v>161</v>
      </c>
      <c r="I39" s="81" t="str">
        <f>"9781138061446"</f>
        <v>9781138061446</v>
      </c>
      <c r="J39" s="81" t="s">
        <v>52</v>
      </c>
      <c r="K39" s="81"/>
      <c r="L39" s="81"/>
      <c r="M39" s="81">
        <v>2019</v>
      </c>
      <c r="N39" s="81">
        <v>3</v>
      </c>
      <c r="O39" s="82" t="s">
        <v>138</v>
      </c>
      <c r="P39" s="76">
        <v>2025</v>
      </c>
      <c r="Q39" s="81">
        <v>25</v>
      </c>
      <c r="R39" s="85" t="s">
        <v>118</v>
      </c>
      <c r="S39" s="82"/>
      <c r="T39" s="83" t="s">
        <v>154</v>
      </c>
    </row>
    <row r="40" spans="1:20" s="14" customFormat="1" ht="18" customHeight="1" x14ac:dyDescent="0.45">
      <c r="A40" s="15" t="s">
        <v>174</v>
      </c>
      <c r="B40" s="16">
        <v>1</v>
      </c>
      <c r="C40" s="14" t="s">
        <v>175</v>
      </c>
      <c r="D40" s="14" t="s">
        <v>106</v>
      </c>
      <c r="E40" s="18" t="s">
        <v>107</v>
      </c>
      <c r="F40" s="19" t="s">
        <v>108</v>
      </c>
      <c r="G40" s="40" t="s">
        <v>172</v>
      </c>
      <c r="H40" s="5" t="s">
        <v>172</v>
      </c>
      <c r="I40" s="16"/>
      <c r="J40" s="16"/>
      <c r="K40" s="16"/>
      <c r="L40" s="16"/>
      <c r="M40" s="16"/>
      <c r="N40" s="16"/>
      <c r="P40" s="4"/>
      <c r="Q40" s="16"/>
      <c r="R40" s="17"/>
      <c r="T40" s="58" t="s">
        <v>154</v>
      </c>
    </row>
    <row r="41" spans="1:20" s="14" customFormat="1" ht="18" customHeight="1" x14ac:dyDescent="0.4">
      <c r="A41" s="15" t="s">
        <v>31</v>
      </c>
      <c r="B41" s="16">
        <v>1</v>
      </c>
      <c r="C41" s="14" t="s">
        <v>109</v>
      </c>
      <c r="D41" s="14" t="s">
        <v>110</v>
      </c>
      <c r="E41" s="18" t="s">
        <v>95</v>
      </c>
      <c r="F41" s="19" t="s">
        <v>96</v>
      </c>
      <c r="G41" s="14" t="s">
        <v>32</v>
      </c>
      <c r="H41" s="14" t="s">
        <v>111</v>
      </c>
      <c r="I41" s="16" t="str">
        <f>"9781133190455"</f>
        <v>9781133190455</v>
      </c>
      <c r="J41" s="16" t="s">
        <v>52</v>
      </c>
      <c r="K41" s="16"/>
      <c r="L41" s="16"/>
      <c r="M41" s="16">
        <v>2015</v>
      </c>
      <c r="N41" s="16">
        <v>10</v>
      </c>
      <c r="O41" s="14" t="s">
        <v>112</v>
      </c>
      <c r="P41" s="4">
        <v>2022</v>
      </c>
      <c r="Q41" s="16">
        <v>25</v>
      </c>
      <c r="R41" s="17" t="s">
        <v>118</v>
      </c>
      <c r="T41" s="39" t="s">
        <v>154</v>
      </c>
    </row>
    <row r="42" spans="1:20" s="14" customFormat="1" ht="18" customHeight="1" x14ac:dyDescent="0.4">
      <c r="A42" s="15" t="s">
        <v>17</v>
      </c>
      <c r="B42" s="16">
        <v>2</v>
      </c>
      <c r="C42" s="14" t="s">
        <v>162</v>
      </c>
      <c r="D42" s="28" t="s">
        <v>139</v>
      </c>
      <c r="E42" s="18" t="s">
        <v>113</v>
      </c>
      <c r="F42" s="19" t="s">
        <v>114</v>
      </c>
      <c r="G42" s="14" t="s">
        <v>18</v>
      </c>
      <c r="H42" s="14" t="s">
        <v>19</v>
      </c>
      <c r="I42" s="16" t="str">
        <f>"9780230584747"</f>
        <v>9780230584747</v>
      </c>
      <c r="J42" s="16" t="s">
        <v>52</v>
      </c>
      <c r="K42" s="16"/>
      <c r="L42" s="16"/>
      <c r="M42" s="16">
        <v>2011</v>
      </c>
      <c r="N42" s="16">
        <v>1</v>
      </c>
      <c r="O42" s="14" t="s">
        <v>20</v>
      </c>
      <c r="P42" s="4">
        <v>2022</v>
      </c>
      <c r="Q42" s="16">
        <v>25</v>
      </c>
      <c r="R42" s="17" t="s">
        <v>118</v>
      </c>
      <c r="T42" s="39" t="s">
        <v>154</v>
      </c>
    </row>
    <row r="43" spans="1:20" s="14" customFormat="1" ht="18" customHeight="1" x14ac:dyDescent="0.4">
      <c r="A43" s="15" t="s">
        <v>119</v>
      </c>
      <c r="B43" s="16">
        <v>1</v>
      </c>
      <c r="C43" s="14" t="s">
        <v>120</v>
      </c>
      <c r="D43" s="14" t="s">
        <v>76</v>
      </c>
      <c r="E43" s="18" t="s">
        <v>77</v>
      </c>
      <c r="F43" s="19" t="s">
        <v>151</v>
      </c>
      <c r="G43" s="14" t="s">
        <v>121</v>
      </c>
      <c r="H43" s="14" t="s">
        <v>122</v>
      </c>
      <c r="I43" s="16" t="str">
        <f>"9781259922084"</f>
        <v>9781259922084</v>
      </c>
      <c r="J43" s="50" t="s">
        <v>52</v>
      </c>
      <c r="K43" s="16"/>
      <c r="L43" s="16"/>
      <c r="M43" s="16">
        <v>2019</v>
      </c>
      <c r="N43" s="16">
        <v>9</v>
      </c>
      <c r="O43" s="14" t="s">
        <v>123</v>
      </c>
      <c r="P43" s="16">
        <v>2022</v>
      </c>
      <c r="Q43" s="16">
        <v>25</v>
      </c>
      <c r="R43" s="17" t="s">
        <v>118</v>
      </c>
      <c r="T43" s="39" t="s">
        <v>154</v>
      </c>
    </row>
    <row r="44" spans="1:20" s="14" customFormat="1" ht="18" customHeight="1" x14ac:dyDescent="0.4">
      <c r="A44" s="15" t="s">
        <v>27</v>
      </c>
      <c r="B44" s="16">
        <v>2</v>
      </c>
      <c r="C44" s="14" t="s">
        <v>115</v>
      </c>
      <c r="D44" s="14" t="s">
        <v>110</v>
      </c>
      <c r="E44" s="18" t="s">
        <v>95</v>
      </c>
      <c r="F44" s="19" t="s">
        <v>96</v>
      </c>
      <c r="G44" s="14" t="s">
        <v>28</v>
      </c>
      <c r="H44" s="14" t="s">
        <v>29</v>
      </c>
      <c r="I44" s="16" t="str">
        <f>"9780470620748"</f>
        <v>9780470620748</v>
      </c>
      <c r="J44" s="16" t="s">
        <v>52</v>
      </c>
      <c r="K44" s="16"/>
      <c r="L44" s="16"/>
      <c r="M44" s="16">
        <v>2011</v>
      </c>
      <c r="N44" s="16">
        <v>3</v>
      </c>
      <c r="O44" s="14" t="s">
        <v>30</v>
      </c>
      <c r="P44" s="4">
        <v>2022</v>
      </c>
      <c r="Q44" s="16">
        <v>25</v>
      </c>
      <c r="R44" s="45" t="s">
        <v>118</v>
      </c>
      <c r="T44" s="39" t="s">
        <v>154</v>
      </c>
    </row>
    <row r="45" spans="1:20" s="14" customFormat="1" ht="18" customHeight="1" x14ac:dyDescent="0.4">
      <c r="A45" s="15" t="s">
        <v>21</v>
      </c>
      <c r="B45" s="16">
        <v>2</v>
      </c>
      <c r="C45" s="14" t="s">
        <v>116</v>
      </c>
      <c r="D45" s="14" t="s">
        <v>81</v>
      </c>
      <c r="E45" s="18" t="s">
        <v>82</v>
      </c>
      <c r="F45" s="19" t="s">
        <v>83</v>
      </c>
      <c r="G45" s="14" t="s">
        <v>163</v>
      </c>
      <c r="H45" s="14" t="s">
        <v>164</v>
      </c>
      <c r="I45" s="16" t="str">
        <f>"9780132771863"</f>
        <v>9780132771863</v>
      </c>
      <c r="J45" s="16" t="s">
        <v>52</v>
      </c>
      <c r="K45" s="16"/>
      <c r="L45" s="16"/>
      <c r="M45" s="16">
        <v>2013</v>
      </c>
      <c r="N45" s="16">
        <v>8</v>
      </c>
      <c r="O45" s="14" t="s">
        <v>12</v>
      </c>
      <c r="P45" s="4">
        <v>2022</v>
      </c>
      <c r="Q45" s="16">
        <v>25</v>
      </c>
      <c r="R45" s="45" t="s">
        <v>118</v>
      </c>
      <c r="T45" s="39" t="s">
        <v>154</v>
      </c>
    </row>
    <row r="46" spans="1:20" s="14" customFormat="1" ht="18" customHeight="1" x14ac:dyDescent="0.45">
      <c r="A46" s="15" t="s">
        <v>176</v>
      </c>
      <c r="B46" s="16">
        <v>1</v>
      </c>
      <c r="C46" s="14" t="s">
        <v>177</v>
      </c>
      <c r="D46" s="28" t="s">
        <v>196</v>
      </c>
      <c r="E46" s="6" t="s">
        <v>197</v>
      </c>
      <c r="F46" s="19" t="s">
        <v>198</v>
      </c>
      <c r="G46" s="59" t="s">
        <v>179</v>
      </c>
      <c r="H46" s="55" t="s">
        <v>180</v>
      </c>
      <c r="I46" s="16"/>
      <c r="J46" s="16"/>
      <c r="K46" s="16"/>
      <c r="L46" s="16"/>
      <c r="M46" s="16"/>
      <c r="N46" s="16"/>
      <c r="P46" s="4"/>
      <c r="Q46" s="16"/>
      <c r="R46" s="17"/>
      <c r="T46" s="39"/>
    </row>
    <row r="47" spans="1:20" s="14" customFormat="1" ht="9.9" customHeight="1" x14ac:dyDescent="0.4">
      <c r="A47" s="20"/>
      <c r="B47" s="21"/>
      <c r="C47" s="22"/>
      <c r="D47" s="22"/>
      <c r="E47" s="23"/>
      <c r="F47" s="24"/>
      <c r="G47" s="22"/>
      <c r="H47" s="22"/>
      <c r="I47" s="21"/>
      <c r="J47" s="21"/>
      <c r="K47" s="21"/>
      <c r="L47" s="21"/>
      <c r="M47" s="21"/>
      <c r="N47" s="21"/>
      <c r="O47" s="22"/>
      <c r="P47" s="21"/>
      <c r="Q47" s="21"/>
      <c r="R47" s="25"/>
    </row>
    <row r="48" spans="1:20" ht="18" customHeight="1" x14ac:dyDescent="0.35">
      <c r="D48" s="31"/>
      <c r="F48" s="32"/>
      <c r="J48" s="29"/>
      <c r="K48" s="29"/>
      <c r="L48" s="29"/>
      <c r="O48" s="30"/>
      <c r="P48" s="29"/>
      <c r="R48" s="30"/>
      <c r="S48" s="30"/>
    </row>
    <row r="49" spans="1:20" ht="18" customHeight="1" x14ac:dyDescent="0.35">
      <c r="D49" s="31"/>
      <c r="F49" s="32"/>
      <c r="J49" s="29"/>
      <c r="K49" s="29"/>
      <c r="L49" s="29"/>
      <c r="O49" s="30"/>
      <c r="P49" s="29"/>
      <c r="R49" s="30"/>
      <c r="S49" s="30"/>
    </row>
    <row r="50" spans="1:20" ht="16.2" x14ac:dyDescent="0.4">
      <c r="A50" s="46"/>
      <c r="B50" s="54"/>
      <c r="C50" s="47"/>
      <c r="D50" s="47"/>
      <c r="E50" s="53"/>
      <c r="F50" s="52"/>
      <c r="G50" s="47"/>
      <c r="H50" s="47"/>
      <c r="I50" s="60"/>
      <c r="J50" s="46"/>
      <c r="K50" s="46"/>
      <c r="L50" s="46"/>
      <c r="M50" s="46"/>
      <c r="N50" s="46"/>
      <c r="O50" s="47"/>
      <c r="P50" s="46"/>
      <c r="Q50" s="46"/>
      <c r="R50" s="49"/>
      <c r="S50" s="47"/>
      <c r="T50" s="47"/>
    </row>
    <row r="51" spans="1:20" ht="16.2" x14ac:dyDescent="0.4">
      <c r="A51" s="46"/>
      <c r="B51" s="54"/>
      <c r="C51" s="47"/>
      <c r="D51" s="47"/>
      <c r="E51" s="53"/>
      <c r="F51" s="52"/>
      <c r="G51" s="47"/>
      <c r="H51" s="47"/>
      <c r="I51" s="60"/>
      <c r="J51" s="46"/>
      <c r="K51" s="46"/>
      <c r="L51" s="46"/>
      <c r="M51" s="46"/>
      <c r="N51" s="46"/>
      <c r="O51" s="47"/>
      <c r="P51" s="46"/>
      <c r="Q51" s="46"/>
      <c r="R51" s="49"/>
      <c r="S51" s="47"/>
      <c r="T51" s="47"/>
    </row>
  </sheetData>
  <hyperlinks>
    <hyperlink ref="E10" r:id="rId1" xr:uid="{00000000-0004-0000-0000-000000000000}"/>
    <hyperlink ref="E11" r:id="rId2" xr:uid="{00000000-0004-0000-0000-000001000000}"/>
    <hyperlink ref="E23" r:id="rId3" xr:uid="{00000000-0004-0000-0000-000002000000}"/>
    <hyperlink ref="E18" r:id="rId4" xr:uid="{00000000-0004-0000-0000-000003000000}"/>
    <hyperlink ref="E15" r:id="rId5" xr:uid="{00000000-0004-0000-0000-000004000000}"/>
    <hyperlink ref="E41" r:id="rId6" xr:uid="{00000000-0004-0000-0000-000005000000}"/>
    <hyperlink ref="E25" r:id="rId7" xr:uid="{00000000-0004-0000-0000-000006000000}"/>
    <hyperlink ref="E26" r:id="rId8" xr:uid="{00000000-0004-0000-0000-000007000000}"/>
    <hyperlink ref="E38" r:id="rId9" xr:uid="{00000000-0004-0000-0000-000008000000}"/>
    <hyperlink ref="E44" r:id="rId10" xr:uid="{00000000-0004-0000-0000-000009000000}"/>
    <hyperlink ref="E45" r:id="rId11" xr:uid="{00000000-0004-0000-0000-00000A000000}"/>
    <hyperlink ref="E8" r:id="rId12" xr:uid="{00000000-0004-0000-0000-00000B000000}"/>
    <hyperlink ref="E3" r:id="rId13" xr:uid="{00000000-0004-0000-0000-00000C000000}"/>
    <hyperlink ref="E14" r:id="rId14" xr:uid="{00000000-0004-0000-0000-00000D000000}"/>
    <hyperlink ref="E27" r:id="rId15" xr:uid="{00000000-0004-0000-0000-00000E000000}"/>
    <hyperlink ref="E7" r:id="rId16" xr:uid="{00000000-0004-0000-0000-00000F000000}"/>
    <hyperlink ref="E4" r:id="rId17" xr:uid="{00000000-0004-0000-0000-000010000000}"/>
    <hyperlink ref="E5" r:id="rId18" xr:uid="{00000000-0004-0000-0000-000011000000}"/>
    <hyperlink ref="E6" r:id="rId19" xr:uid="{00000000-0004-0000-0000-000012000000}"/>
    <hyperlink ref="E9" r:id="rId20" xr:uid="{00000000-0004-0000-0000-000013000000}"/>
    <hyperlink ref="E33" r:id="rId21" xr:uid="{00000000-0004-0000-0000-000014000000}"/>
    <hyperlink ref="E43" r:id="rId22" xr:uid="{00000000-0004-0000-0000-000015000000}"/>
    <hyperlink ref="E34" r:id="rId23" xr:uid="{00000000-0004-0000-0000-000016000000}"/>
    <hyperlink ref="E39" r:id="rId24" xr:uid="{00000000-0004-0000-0000-000017000000}"/>
    <hyperlink ref="E30" r:id="rId25" display="mailto:kimfilies@telkomsa.net" xr:uid="{00000000-0004-0000-0000-000018000000}"/>
    <hyperlink ref="E31" r:id="rId26" display="mailto:kimfilies@telkomsa.net" xr:uid="{00000000-0004-0000-0000-000019000000}"/>
    <hyperlink ref="E32" r:id="rId27" display="mailto:graham@giles.co.za" xr:uid="{00000000-0004-0000-0000-00001A000000}"/>
    <hyperlink ref="E46" r:id="rId28" display="mailto:EKERMANS@sun.ac.za" xr:uid="{00000000-0004-0000-0000-00001B000000}"/>
    <hyperlink ref="E40" r:id="rId29" xr:uid="{00000000-0004-0000-0000-00001C000000}"/>
    <hyperlink ref="E19" r:id="rId30" xr:uid="{00000000-0004-0000-0000-00001D000000}"/>
    <hyperlink ref="E16" r:id="rId31" xr:uid="{00000000-0004-0000-0000-00001E000000}"/>
    <hyperlink ref="E24" r:id="rId32" xr:uid="{00000000-0004-0000-0000-00001F000000}"/>
    <hyperlink ref="E35" r:id="rId33" xr:uid="{00000000-0004-0000-0000-000020000000}"/>
  </hyperlinks>
  <pageMargins left="0.11811023622047245" right="0.11811023622047245" top="0.35433070866141736" bottom="0.15748031496062992" header="0.31496062992125984" footer="0.31496062992125984"/>
  <pageSetup paperSize="9" orientation="landscape" r:id="rId34"/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4B2BB8DA21847A10E964388CEF7C8" ma:contentTypeVersion="2" ma:contentTypeDescription="Create a new document." ma:contentTypeScope="" ma:versionID="5b778454c031588bade17018c401f3d7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4BDBE8-E5A9-48EA-9D5F-26B60E1CEED6}"/>
</file>

<file path=customXml/itemProps2.xml><?xml version="1.0" encoding="utf-8"?>
<ds:datastoreItem xmlns:ds="http://schemas.openxmlformats.org/officeDocument/2006/customXml" ds:itemID="{AD54BD23-A882-4BDE-8F19-00832078486B}"/>
</file>

<file path=customXml/itemProps3.xml><?xml version="1.0" encoding="utf-8"?>
<ds:datastoreItem xmlns:ds="http://schemas.openxmlformats.org/officeDocument/2006/customXml" ds:itemID="{97D9C622-2BD5-4DD0-BDE5-4A4016B3B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- Voorgeskrewe Boekelys_1_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Cillie, CORELI [cmcillie@sun.ac.za]</dc:creator>
  <cp:lastModifiedBy>Lackay, A, Mev [avdil@sun.ac.za]</cp:lastModifiedBy>
  <cp:lastPrinted>2020-09-15T15:38:54Z</cp:lastPrinted>
  <dcterms:created xsi:type="dcterms:W3CDTF">2019-08-06T15:29:41Z</dcterms:created>
  <dcterms:modified xsi:type="dcterms:W3CDTF">2021-01-22T13:15:20Z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0x0101007E44B2BB8DA21847A10E964388CEF7C8</vt:lpwstr>
  </property>
</Properties>
</file>