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tellenbosch-my.sharepoint.com/personal/avdil_sun_ac_za/Documents/Desktop/Bedryfsielkunde/Website/2024/"/>
    </mc:Choice>
  </mc:AlternateContent>
  <xr:revisionPtr revIDLastSave="0" documentId="14_{F146498A-442C-40B4-9BF3-E2AC086021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pt - Voorgeskrewe Boekelys_1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27" i="1" l="1"/>
  <c r="K9" i="1"/>
  <c r="I9" i="1"/>
  <c r="K37" i="1"/>
  <c r="I36" i="1"/>
  <c r="I37" i="1"/>
  <c r="I4" i="1"/>
  <c r="I8" i="1"/>
  <c r="I55" i="1"/>
  <c r="I6" i="1"/>
  <c r="I17" i="1"/>
  <c r="I14" i="1"/>
  <c r="K7" i="1"/>
  <c r="I7" i="1"/>
  <c r="I16" i="1"/>
  <c r="I54" i="1"/>
  <c r="I44" i="1" l="1"/>
  <c r="I38" i="1" l="1"/>
  <c r="I11" i="1" l="1"/>
  <c r="I20" i="1" l="1"/>
  <c r="I52" i="1" l="1"/>
  <c r="K49" i="1" l="1"/>
  <c r="I49" i="1"/>
  <c r="I10" i="1" l="1"/>
  <c r="I45" i="1"/>
  <c r="I34" i="1"/>
</calcChain>
</file>

<file path=xl/sharedStrings.xml><?xml version="1.0" encoding="utf-8"?>
<sst xmlns="http://schemas.openxmlformats.org/spreadsheetml/2006/main" count="498" uniqueCount="253">
  <si>
    <t>Module</t>
  </si>
  <si>
    <t>10403-774</t>
  </si>
  <si>
    <t xml:space="preserve">Careers: An Organisational Perspective                                                                                  </t>
  </si>
  <si>
    <t xml:space="preserve">Juta                                                           </t>
  </si>
  <si>
    <t>10553-114</t>
  </si>
  <si>
    <t xml:space="preserve">The psychology of work and organisations                                                                                </t>
  </si>
  <si>
    <t xml:space="preserve">Cengage learning                                               </t>
  </si>
  <si>
    <t>10553-214</t>
  </si>
  <si>
    <t>10553-224</t>
  </si>
  <si>
    <t xml:space="preserve">Pearson                                                        </t>
  </si>
  <si>
    <t>10553-314</t>
  </si>
  <si>
    <t>10553-324</t>
  </si>
  <si>
    <t xml:space="preserve">Practicing Training and Development in South African Organisations                                                      </t>
  </si>
  <si>
    <t>10667-876</t>
  </si>
  <si>
    <t>10711-882</t>
  </si>
  <si>
    <t>10744-771</t>
  </si>
  <si>
    <t xml:space="preserve">Oxford University Press                                        </t>
  </si>
  <si>
    <t>11915-785</t>
  </si>
  <si>
    <t xml:space="preserve">Contemporary issues in human resource management                                                                        </t>
  </si>
  <si>
    <t>12945-872</t>
  </si>
  <si>
    <t>12946-881</t>
  </si>
  <si>
    <t>12992-875</t>
  </si>
  <si>
    <t xml:space="preserve">Cengage Learning                                               </t>
  </si>
  <si>
    <t>Sem</t>
  </si>
  <si>
    <t>Name</t>
  </si>
  <si>
    <t>Contact person</t>
  </si>
  <si>
    <t>Contact e-mail</t>
  </si>
  <si>
    <t>Contact tel</t>
  </si>
  <si>
    <t>Authors</t>
  </si>
  <si>
    <t>Title</t>
  </si>
  <si>
    <t>ISBN</t>
  </si>
  <si>
    <t>Binding</t>
  </si>
  <si>
    <t>Issue year</t>
  </si>
  <si>
    <t>NBR Issue</t>
  </si>
  <si>
    <t>Publisher</t>
  </si>
  <si>
    <t>Yr Phased out</t>
  </si>
  <si>
    <t>Quantity</t>
  </si>
  <si>
    <t>IP - Introduction to Industrial Psychology</t>
  </si>
  <si>
    <t>Mr T Mariri</t>
  </si>
  <si>
    <t>tmariri@sun.ac.za</t>
  </si>
  <si>
    <t>021-808-9440</t>
  </si>
  <si>
    <t xml:space="preserve">Paperback </t>
  </si>
  <si>
    <t>IP - Occupational Psychology</t>
  </si>
  <si>
    <t xml:space="preserve">Mrs M de Wet                                         </t>
  </si>
  <si>
    <t>mdew@sun.ac.za</t>
  </si>
  <si>
    <t>021-808-3019</t>
  </si>
  <si>
    <t>IP - Ergonomics</t>
  </si>
  <si>
    <t>Groover, Mikell P.</t>
  </si>
  <si>
    <t>Introduction to Human Factors and Ergonomics</t>
  </si>
  <si>
    <t>Pearson</t>
  </si>
  <si>
    <t>IP - Psychometrics</t>
  </si>
  <si>
    <t>IP - Consumer Behaviour</t>
  </si>
  <si>
    <t>IP - Human Resource Management</t>
  </si>
  <si>
    <t xml:space="preserve">Human Resource Management in South Africa                                                                            </t>
  </si>
  <si>
    <t>IP - Labour Relations</t>
  </si>
  <si>
    <t>IP - Human Resource Development</t>
  </si>
  <si>
    <t xml:space="preserve">Mrs LT Bailey                                        </t>
  </si>
  <si>
    <t>ltb@sun.ac.za</t>
  </si>
  <si>
    <t xml:space="preserve">021-808-2599          </t>
  </si>
  <si>
    <t>10553-348</t>
  </si>
  <si>
    <t>IP - Organisational Psychology</t>
  </si>
  <si>
    <t>Industrial Psychology (Occupational Therapy)</t>
  </si>
  <si>
    <t>Industrial Psychology (Special)</t>
  </si>
  <si>
    <t>mvis@sun.ac.za</t>
  </si>
  <si>
    <t>021-808-2961</t>
  </si>
  <si>
    <t xml:space="preserve">McGraw-Hill                                                    </t>
  </si>
  <si>
    <t>Applied Psychological &amp; Performance Assessment</t>
  </si>
  <si>
    <t>021-808-3001</t>
  </si>
  <si>
    <t xml:space="preserve">Introduction to Psychological Assessment in the South African Context                                                </t>
  </si>
  <si>
    <t>Occupational and Career Psychology</t>
  </si>
  <si>
    <t>10388-781</t>
  </si>
  <si>
    <t>10716-784</t>
  </si>
  <si>
    <t>Strategic Human Resources Development</t>
  </si>
  <si>
    <t xml:space="preserve">Noe, Raymond A.                                                                                                       </t>
  </si>
  <si>
    <t>12942-775</t>
  </si>
  <si>
    <t>Dr W Boonzaier</t>
  </si>
  <si>
    <t>bb@sun.ac.za</t>
  </si>
  <si>
    <t>Werner, A.</t>
  </si>
  <si>
    <t>Van Schaik</t>
  </si>
  <si>
    <t>Strat Human Resources Management I</t>
  </si>
  <si>
    <t xml:space="preserve">Oxford University Press                                </t>
  </si>
  <si>
    <t>Counselling Skills for the Workplace</t>
  </si>
  <si>
    <t xml:space="preserve">Mrs M Boonzaier                                      </t>
  </si>
  <si>
    <t>mib@sun.ac.za</t>
  </si>
  <si>
    <t>021-808-2556</t>
  </si>
  <si>
    <t>Organisational Development and Change</t>
  </si>
  <si>
    <t>adamss@sun.ac.za</t>
  </si>
  <si>
    <t>Professional Consultation and Ethics</t>
  </si>
  <si>
    <t>Strategic and Ethical Leadership</t>
  </si>
  <si>
    <t>Date needed</t>
  </si>
  <si>
    <t>14027-876</t>
  </si>
  <si>
    <t>Psychological Assessment in Practice</t>
  </si>
  <si>
    <t>McGraw-Hill, New York</t>
  </si>
  <si>
    <t>Mrs S Goosen</t>
  </si>
  <si>
    <t>021-808-2962</t>
  </si>
  <si>
    <t>10553-252</t>
  </si>
  <si>
    <t>10553-262</t>
  </si>
  <si>
    <t>10553-144</t>
  </si>
  <si>
    <t>44776-244 (SPES)</t>
  </si>
  <si>
    <t>44776-354 (SPES)</t>
  </si>
  <si>
    <t>36846-132 (ARB)</t>
  </si>
  <si>
    <t>Dr SP Adams</t>
  </si>
  <si>
    <t>Woods, S.A.;  West, M.A.</t>
  </si>
  <si>
    <t>Wärnich, S.;  Carrell, M.R.;  Elbert, N.F.;  Hatfield, R.D.</t>
  </si>
  <si>
    <t>Botha, J.;  Coetzee, M.;  Kiley, J.;  Truman, K.;  Tshilongamulenzhe, M.C.</t>
  </si>
  <si>
    <t>Foxcroft, C.;  Roodt, G.</t>
  </si>
  <si>
    <t>Grobler, P.;  Bothma, R.;  Brewster, C.;  Carey, L.;  Holland, P.</t>
  </si>
  <si>
    <t>021-808-2960</t>
  </si>
  <si>
    <t>Industrial Relations: Theory &amp; Practice (Perspectives &amp; Parties)</t>
  </si>
  <si>
    <t>Industrial Relations: Theory &amp; Practice (Process)</t>
  </si>
  <si>
    <t>√</t>
  </si>
  <si>
    <t>10550-873</t>
  </si>
  <si>
    <t>Intermediate Statistics &amp; Computer Usage</t>
  </si>
  <si>
    <t>Prof D de Bruin</t>
  </si>
  <si>
    <t>deondb@sun.ac.za</t>
  </si>
  <si>
    <t>021-808-3009</t>
  </si>
  <si>
    <t>Performance Dysfunction in the Workplace</t>
  </si>
  <si>
    <t>10389-782</t>
  </si>
  <si>
    <t>51829-783</t>
  </si>
  <si>
    <t>Labour Law</t>
  </si>
  <si>
    <t>11917-786</t>
  </si>
  <si>
    <t>NO BOOK REQUIRED</t>
  </si>
  <si>
    <t>Strat Human Resources Management II</t>
  </si>
  <si>
    <t>10404-874</t>
  </si>
  <si>
    <t>Occupational Health and Well-being</t>
  </si>
  <si>
    <t>10648-886</t>
  </si>
  <si>
    <t>Personality in the Workplace</t>
  </si>
  <si>
    <t>NO BOOK REQUIRED  -  Use own Reader</t>
  </si>
  <si>
    <t>NO BOOK REQUIRED  -  Own Reader</t>
  </si>
  <si>
    <t>NO BOOK REQUIRED  -  Use own Info</t>
  </si>
  <si>
    <t>NO BOOK REQUIRED  -  Own Info</t>
  </si>
  <si>
    <t>Talk Therapy Toolkit - Theory and Practice of Counselling and Psychotherapy</t>
  </si>
  <si>
    <t>Naidu,T.;  Ramlall, S.</t>
  </si>
  <si>
    <t>e-book</t>
  </si>
  <si>
    <t>10387-772</t>
  </si>
  <si>
    <t>Employment Relations and Labour Legislation</t>
  </si>
  <si>
    <t>Organisational Psychology:  Contemporary Challenges</t>
  </si>
  <si>
    <t>10665-776</t>
  </si>
  <si>
    <t>51764-776</t>
  </si>
  <si>
    <t>Research Methodology</t>
  </si>
  <si>
    <t>Ms Kim Filies</t>
  </si>
  <si>
    <t>graham@giles.co.za</t>
  </si>
  <si>
    <t>Prof G Görgens</t>
  </si>
  <si>
    <t>021-808-3596</t>
  </si>
  <si>
    <t>Intercultural Communication Module</t>
  </si>
  <si>
    <t>E-Books</t>
  </si>
  <si>
    <t>021-852-8480</t>
  </si>
  <si>
    <t>Checked</t>
  </si>
  <si>
    <t>fvdb@sun.ac.za</t>
  </si>
  <si>
    <t>021-808-3016</t>
  </si>
  <si>
    <t>13351-312</t>
  </si>
  <si>
    <t>13351-344</t>
  </si>
  <si>
    <t>14221-344</t>
  </si>
  <si>
    <t>14268-712</t>
  </si>
  <si>
    <t>51829-715</t>
  </si>
  <si>
    <t>Employment Law</t>
  </si>
  <si>
    <t>51659-716</t>
  </si>
  <si>
    <t>Employment Relations</t>
  </si>
  <si>
    <t>14270-717</t>
  </si>
  <si>
    <t>Human Resource Metrics</t>
  </si>
  <si>
    <t>14269-713</t>
  </si>
  <si>
    <t>13888-718</t>
  </si>
  <si>
    <t>Organisational Behaviour</t>
  </si>
  <si>
    <t>14271-719</t>
  </si>
  <si>
    <t>Strategic Human Resource Management and Ethics</t>
  </si>
  <si>
    <t>14272-720</t>
  </si>
  <si>
    <t>Ms M Koen</t>
  </si>
  <si>
    <t>marizannekoen@gmail.com</t>
  </si>
  <si>
    <t>Mr G Giles</t>
  </si>
  <si>
    <t>graham@gilesfiles.co.za</t>
  </si>
  <si>
    <t>Ms K Filies</t>
  </si>
  <si>
    <t>Dr S Roux</t>
  </si>
  <si>
    <t>Psychometrics:  Measurement Theory, Test construction &amp; Decision-making</t>
  </si>
  <si>
    <t>No Book</t>
  </si>
  <si>
    <t>Dr J Pienaar</t>
  </si>
  <si>
    <t>082-872-0822</t>
  </si>
  <si>
    <t>Paperback</t>
  </si>
  <si>
    <t>Consumer Psychology</t>
  </si>
  <si>
    <t>083-668-6527</t>
  </si>
  <si>
    <t>Lexis Nexis</t>
  </si>
  <si>
    <t xml:space="preserve">Managing human resource development: A strategic learning approach (5th edition). </t>
  </si>
  <si>
    <t xml:space="preserve">Cummings, T.G., Worley, C.G. and Donovan, P.                                                                                        </t>
  </si>
  <si>
    <t>Human Capital Metrics</t>
  </si>
  <si>
    <t>Compensation Management</t>
  </si>
  <si>
    <t>Human Resource Development and Coaching</t>
  </si>
  <si>
    <t>Talent Management</t>
  </si>
  <si>
    <t>mphom@sun.ac.za</t>
  </si>
  <si>
    <t>Dr Mpho Magau</t>
  </si>
  <si>
    <t>082-443-4888</t>
  </si>
  <si>
    <t>021-918-4240</t>
  </si>
  <si>
    <t>nvdc@sun.ac.za</t>
  </si>
  <si>
    <t>Dr N van der Colff</t>
  </si>
  <si>
    <t>13170-721</t>
  </si>
  <si>
    <t>ekermans@sun.ac.za</t>
  </si>
  <si>
    <t>021-808-3011</t>
  </si>
  <si>
    <t>021-808-4555</t>
  </si>
  <si>
    <t>Armstrong, M ; Taylor S</t>
  </si>
  <si>
    <t>Armstrong's Handbook of Huan Resource Management</t>
  </si>
  <si>
    <t>Kogan</t>
  </si>
  <si>
    <r>
      <t xml:space="preserve">Human Resource Management  </t>
    </r>
    <r>
      <rPr>
        <b/>
        <sz val="10"/>
        <color rgb="FFFF0000"/>
        <rFont val="Comic Sans MS"/>
        <family val="4"/>
      </rPr>
      <t>(SKEMA PROG)</t>
    </r>
  </si>
  <si>
    <t>Dr F van der Bank</t>
  </si>
  <si>
    <t>Dr M Visser</t>
  </si>
  <si>
    <t>Cohen, R.J., Schneider, W.J., Tobin, R.M.</t>
  </si>
  <si>
    <t>021-808-9542</t>
  </si>
  <si>
    <t>jspienaar@sun.ac.za</t>
  </si>
  <si>
    <t>sgoosen@sun.ac.za</t>
  </si>
  <si>
    <t>rouxs@sun.ac.za</t>
  </si>
  <si>
    <t>kimf@sun.ac.za</t>
  </si>
  <si>
    <t>15/07/2024</t>
  </si>
  <si>
    <t>Organizational Behavior (Global Edition)</t>
  </si>
  <si>
    <t>Robbins, S.;  Judge,S.P.;  Judge, T.A.;  Odendaal, A.  &amp;  Roodt, G.</t>
  </si>
  <si>
    <t>Int kantoor reël boeke</t>
  </si>
  <si>
    <t>Foundations of People Metrics and Analytics</t>
  </si>
  <si>
    <t>Joseph, R.M.</t>
  </si>
  <si>
    <t>Ms R Godfrey</t>
  </si>
  <si>
    <t>rrg@sun.ac.za</t>
  </si>
  <si>
    <t>021-808-3003</t>
  </si>
  <si>
    <t>Coetzee, M.;  Schreuder, A.M.G.</t>
  </si>
  <si>
    <t xml:space="preserve">Cengage Learning EMEA                                           </t>
  </si>
  <si>
    <t>15/01/2025</t>
  </si>
  <si>
    <t>01/06/2025</t>
  </si>
  <si>
    <t>15/07/2025</t>
  </si>
  <si>
    <t xml:space="preserve">Organization Development &amp; Change                                                                                     </t>
  </si>
  <si>
    <t>Schiffman, L. &amp; Wisenblit, J.</t>
  </si>
  <si>
    <t xml:space="preserve">Consumer Behavior - Global Edition (12th edition)                                                  </t>
  </si>
  <si>
    <t>Mrs M Boonzaier</t>
  </si>
  <si>
    <t xml:space="preserve">Human Resource Management in South Africa (7th edition)                                                                </t>
  </si>
  <si>
    <t>Employee Training and Development (9th Edition)</t>
  </si>
  <si>
    <t>Organisational Behaviour - A Contemporary South African Perspective (5th Edition).</t>
  </si>
  <si>
    <t>Psychological Testing and Assesment (10th Edition).</t>
  </si>
  <si>
    <t>Lowman, Rodney, L.</t>
  </si>
  <si>
    <t>An Introduction to Consulting Psychology</t>
  </si>
  <si>
    <t>2016 or latest</t>
  </si>
  <si>
    <t>American Psychological Association</t>
  </si>
  <si>
    <t>Dr W Boonzaier ????</t>
  </si>
  <si>
    <t>Dr W Boonzaier ???</t>
  </si>
  <si>
    <t xml:space="preserve">Bendix, S.;  De Bruyn, A.;  Magau, M.;  Mabaso, C.;  Keyser, E.;  Lessing, K. </t>
  </si>
  <si>
    <t xml:space="preserve">Labour Relations:  A South African Perspective                                                                          </t>
  </si>
  <si>
    <t>NO BOOK REQUIRED - Articles &amp; Library Resources</t>
  </si>
  <si>
    <t>Prof C Hoole</t>
  </si>
  <si>
    <t>choole@sun.ac.za</t>
  </si>
  <si>
    <t>Venter, R;  Levy, A.</t>
  </si>
  <si>
    <t xml:space="preserve">Labour Relations in South Africa                                                               </t>
  </si>
  <si>
    <t xml:space="preserve">Oxford                                       </t>
  </si>
  <si>
    <t>Coetzee, M.;  Jacobs, R-J.;  Mensele, C.</t>
  </si>
  <si>
    <t>Career Counselling and development guidance</t>
  </si>
  <si>
    <t>Stead, G.B.;  Watson, M.B.</t>
  </si>
  <si>
    <t xml:space="preserve">Career Psychology in the South African Context                                                                                   </t>
  </si>
  <si>
    <t xml:space="preserve">Introduction to Work Psychology                                  9780190754938                                             </t>
  </si>
  <si>
    <t>Foundations of people metrics and analytics (1st Edition)</t>
  </si>
  <si>
    <t xml:space="preserve">Meyer, M. (2016) </t>
  </si>
  <si>
    <t>Joseph R.M.;  Abbott, P.;  Jivan, A.;  Magau, M.;  Pillay-Naidoo, D.;  Uhl, T.;  &amp;  Webber, E.</t>
  </si>
  <si>
    <t>10/07/2025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</si>
</sst>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omic Sans MS"/>
      <family val="4"/>
    </font>
    <font>
      <sz val="10"/>
      <color theme="1"/>
      <name val="Comic Sans MS"/>
      <family val="4"/>
    </font>
    <font>
      <u/>
      <sz val="11"/>
      <color theme="10"/>
      <name val="Calibri"/>
      <family val="2"/>
      <scheme val="minor"/>
    </font>
    <font>
      <u/>
      <sz val="10"/>
      <color theme="10"/>
      <name val="Comic Sans MS"/>
      <family val="4"/>
    </font>
    <font>
      <sz val="10"/>
      <color rgb="FFFF0000"/>
      <name val="Comic Sans MS"/>
      <family val="4"/>
    </font>
    <font>
      <sz val="10"/>
      <name val="Comic Sans MS"/>
      <family val="4"/>
    </font>
    <font>
      <b/>
      <sz val="10"/>
      <color rgb="FFFF0000"/>
      <name val="Comic Sans MS"/>
      <family val="4"/>
    </font>
    <font>
      <sz val="11"/>
      <color theme="1"/>
      <name val="Comic Sans MS"/>
      <family val="4"/>
    </font>
    <font>
      <sz val="11"/>
      <color rgb="FFFF0000"/>
      <name val="Comic Sans MS"/>
      <family val="4"/>
    </font>
    <font>
      <b/>
      <sz val="14"/>
      <color theme="1"/>
      <name val="Verdana"/>
      <family val="2"/>
    </font>
    <font>
      <b/>
      <sz val="11"/>
      <color rgb="FFFF0000"/>
      <name val="Comic Sans MS"/>
      <family val="4"/>
    </font>
    <font>
      <b/>
      <sz val="10"/>
      <color theme="1"/>
      <name val="Comic Sans MS"/>
      <family val="4"/>
    </font>
    <font>
      <sz val="10"/>
      <color theme="1"/>
      <name val="Calibri"/>
      <family val="2"/>
      <scheme val="minor"/>
    </font>
    <font>
      <sz val="10"/>
      <color rgb="FF000000"/>
      <name val="Comic Sans MS"/>
      <family val="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573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84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23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29" fillId="0" borderId="0" xfId="0" applyFont="1" applyAlignment="1">
      <alignment vertical="center"/>
    </xf>
    <xf numFmtId="0" fontId="21" fillId="0" borderId="0" xfId="42" applyFont="1"/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9" fillId="34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34" borderId="14" xfId="0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/>
    </xf>
    <xf numFmtId="0" fontId="21" fillId="0" borderId="0" xfId="42" applyFont="1" applyAlignment="1">
      <alignment horizontal="center" vertical="center"/>
    </xf>
    <xf numFmtId="0" fontId="21" fillId="0" borderId="0" xfId="42" applyFont="1" applyAlignment="1">
      <alignment horizontal="center" vertical="center" wrapText="1"/>
    </xf>
    <xf numFmtId="0" fontId="21" fillId="0" borderId="0" xfId="42" applyFont="1" applyFill="1" applyAlignment="1">
      <alignment horizontal="center" vertical="center"/>
    </xf>
    <xf numFmtId="0" fontId="21" fillId="0" borderId="0" xfId="42" applyFont="1" applyBorder="1" applyAlignment="1">
      <alignment horizontal="center" vertical="center" wrapText="1"/>
    </xf>
    <xf numFmtId="0" fontId="21" fillId="0" borderId="0" xfId="42" applyFont="1" applyBorder="1" applyAlignment="1">
      <alignment horizontal="center" vertical="center"/>
    </xf>
    <xf numFmtId="0" fontId="21" fillId="0" borderId="0" xfId="42" applyFont="1" applyFill="1" applyBorder="1" applyAlignment="1">
      <alignment horizontal="center" vertical="center"/>
    </xf>
    <xf numFmtId="0" fontId="21" fillId="0" borderId="16" xfId="42" applyFont="1" applyBorder="1" applyAlignment="1">
      <alignment horizontal="center" vertical="center"/>
    </xf>
    <xf numFmtId="0" fontId="21" fillId="0" borderId="0" xfId="42" applyFont="1" applyFill="1" applyBorder="1" applyAlignment="1">
      <alignment horizontal="center" vertical="center" wrapText="1"/>
    </xf>
    <xf numFmtId="0" fontId="21" fillId="0" borderId="16" xfId="42" applyFont="1" applyBorder="1" applyAlignment="1"/>
    <xf numFmtId="0" fontId="19" fillId="33" borderId="0" xfId="0" applyFont="1" applyFill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3" fontId="19" fillId="35" borderId="0" xfId="0" applyNumberFormat="1" applyFont="1" applyFill="1" applyAlignment="1">
      <alignment horizontal="center" vertical="center"/>
    </xf>
    <xf numFmtId="0" fontId="19" fillId="35" borderId="0" xfId="0" applyFont="1" applyFill="1" applyAlignment="1">
      <alignment horizontal="center" vertical="center"/>
    </xf>
    <xf numFmtId="0" fontId="19" fillId="35" borderId="0" xfId="0" applyFont="1" applyFill="1" applyAlignment="1">
      <alignment vertical="center"/>
    </xf>
    <xf numFmtId="0" fontId="21" fillId="35" borderId="0" xfId="42" applyFont="1" applyFill="1" applyAlignment="1">
      <alignment horizontal="center" vertical="center"/>
    </xf>
    <xf numFmtId="0" fontId="19" fillId="35" borderId="0" xfId="0" applyFont="1" applyFill="1" applyAlignment="1">
      <alignment horizontal="center" vertical="center" wrapText="1"/>
    </xf>
    <xf numFmtId="0" fontId="24" fillId="35" borderId="0" xfId="0" applyFont="1" applyFill="1" applyAlignment="1">
      <alignment horizontal="left" vertical="center" wrapText="1"/>
    </xf>
    <xf numFmtId="0" fontId="27" fillId="35" borderId="0" xfId="0" applyFont="1" applyFill="1" applyAlignment="1">
      <alignment horizontal="center" vertical="center" wrapText="1"/>
    </xf>
    <xf numFmtId="0" fontId="19" fillId="36" borderId="0" xfId="0" applyFont="1" applyFill="1" applyAlignment="1">
      <alignment horizontal="left" vertical="center"/>
    </xf>
    <xf numFmtId="0" fontId="19" fillId="36" borderId="0" xfId="0" applyFont="1" applyFill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1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3" fillId="35" borderId="0" xfId="0" applyFont="1" applyFill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0" fillId="35" borderId="0" xfId="0" applyFont="1" applyFill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11" fontId="25" fillId="0" borderId="0" xfId="0" applyNumberFormat="1" applyFont="1"/>
    <xf numFmtId="0" fontId="31" fillId="0" borderId="0" xfId="0" applyFont="1" applyAlignment="1">
      <alignment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C5736"/>
      <color rgb="FFFB3109"/>
      <color rgb="FFFD91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raham@gilesfiles.co.za" TargetMode="External"/><Relationship Id="rId18" Type="http://schemas.openxmlformats.org/officeDocument/2006/relationships/hyperlink" Target="mailto:ltb@sun.ac.za" TargetMode="External"/><Relationship Id="rId26" Type="http://schemas.openxmlformats.org/officeDocument/2006/relationships/hyperlink" Target="mailto:rouxs@sun.ac.za" TargetMode="External"/><Relationship Id="rId39" Type="http://schemas.openxmlformats.org/officeDocument/2006/relationships/hyperlink" Target="mailto:mib@sun.ac.za" TargetMode="External"/><Relationship Id="rId21" Type="http://schemas.openxmlformats.org/officeDocument/2006/relationships/hyperlink" Target="mailto:jspienaar@sun.ac.za" TargetMode="External"/><Relationship Id="rId34" Type="http://schemas.openxmlformats.org/officeDocument/2006/relationships/hyperlink" Target="mailto:jspienaar@sun.ac.za" TargetMode="External"/><Relationship Id="rId42" Type="http://schemas.openxmlformats.org/officeDocument/2006/relationships/hyperlink" Target="mailto:rouxs@sun.ac.za" TargetMode="External"/><Relationship Id="rId7" Type="http://schemas.openxmlformats.org/officeDocument/2006/relationships/hyperlink" Target="mailto:mdew@sun.ac.za" TargetMode="External"/><Relationship Id="rId2" Type="http://schemas.openxmlformats.org/officeDocument/2006/relationships/hyperlink" Target="mailto:mdew@sun.ac.za" TargetMode="External"/><Relationship Id="rId16" Type="http://schemas.openxmlformats.org/officeDocument/2006/relationships/hyperlink" Target="mailto:bb@sun.ac.za" TargetMode="External"/><Relationship Id="rId29" Type="http://schemas.openxmlformats.org/officeDocument/2006/relationships/hyperlink" Target="mailto:kimf@sun.ac.za" TargetMode="External"/><Relationship Id="rId1" Type="http://schemas.openxmlformats.org/officeDocument/2006/relationships/hyperlink" Target="mailto:ltb@sun.ac.za" TargetMode="External"/><Relationship Id="rId6" Type="http://schemas.openxmlformats.org/officeDocument/2006/relationships/hyperlink" Target="mailto:tmariri@sun.ac.za" TargetMode="External"/><Relationship Id="rId11" Type="http://schemas.openxmlformats.org/officeDocument/2006/relationships/hyperlink" Target="mailto:mib@sun.ac.za" TargetMode="External"/><Relationship Id="rId24" Type="http://schemas.openxmlformats.org/officeDocument/2006/relationships/hyperlink" Target="mailto:rouxs@sun.ac.za" TargetMode="External"/><Relationship Id="rId32" Type="http://schemas.openxmlformats.org/officeDocument/2006/relationships/hyperlink" Target="mailto:mvis@sun.ac.za" TargetMode="External"/><Relationship Id="rId37" Type="http://schemas.openxmlformats.org/officeDocument/2006/relationships/hyperlink" Target="mailto:ltb@sun.ac.za" TargetMode="External"/><Relationship Id="rId40" Type="http://schemas.openxmlformats.org/officeDocument/2006/relationships/hyperlink" Target="mailto:rrg@sun.ac.za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bb@sun.ac.za" TargetMode="External"/><Relationship Id="rId15" Type="http://schemas.openxmlformats.org/officeDocument/2006/relationships/hyperlink" Target="mailto:mdew@sun.ac.za" TargetMode="External"/><Relationship Id="rId23" Type="http://schemas.openxmlformats.org/officeDocument/2006/relationships/hyperlink" Target="mailto:sgoosen@sun.ac.za" TargetMode="External"/><Relationship Id="rId28" Type="http://schemas.openxmlformats.org/officeDocument/2006/relationships/hyperlink" Target="mailto:kimf@sun.ac.za" TargetMode="External"/><Relationship Id="rId36" Type="http://schemas.openxmlformats.org/officeDocument/2006/relationships/hyperlink" Target="mailto:fvdb@sun.ac.za" TargetMode="External"/><Relationship Id="rId10" Type="http://schemas.openxmlformats.org/officeDocument/2006/relationships/hyperlink" Target="mailto:graham@giles.co.za" TargetMode="External"/><Relationship Id="rId19" Type="http://schemas.openxmlformats.org/officeDocument/2006/relationships/hyperlink" Target="mailto:mphom@sun.ac.za" TargetMode="External"/><Relationship Id="rId31" Type="http://schemas.openxmlformats.org/officeDocument/2006/relationships/hyperlink" Target="mailto:bb@sun.ac.za" TargetMode="External"/><Relationship Id="rId44" Type="http://schemas.openxmlformats.org/officeDocument/2006/relationships/hyperlink" Target="mailto:tmariri@sun.ac.za" TargetMode="External"/><Relationship Id="rId4" Type="http://schemas.openxmlformats.org/officeDocument/2006/relationships/hyperlink" Target="mailto:mib@sun.ac.za" TargetMode="External"/><Relationship Id="rId9" Type="http://schemas.openxmlformats.org/officeDocument/2006/relationships/hyperlink" Target="mailto:deondb@sun.ac.za" TargetMode="External"/><Relationship Id="rId14" Type="http://schemas.openxmlformats.org/officeDocument/2006/relationships/hyperlink" Target="mailto:mphom@sun.ac.za" TargetMode="External"/><Relationship Id="rId22" Type="http://schemas.openxmlformats.org/officeDocument/2006/relationships/hyperlink" Target="mailto:sgoosen@sun.ac.za" TargetMode="External"/><Relationship Id="rId27" Type="http://schemas.openxmlformats.org/officeDocument/2006/relationships/hyperlink" Target="mailto:rouxs@sun.ac.za" TargetMode="External"/><Relationship Id="rId30" Type="http://schemas.openxmlformats.org/officeDocument/2006/relationships/hyperlink" Target="mailto:kimf@sun.ac.za" TargetMode="External"/><Relationship Id="rId35" Type="http://schemas.openxmlformats.org/officeDocument/2006/relationships/hyperlink" Target="mailto:fvdb@sun.ac.za" TargetMode="External"/><Relationship Id="rId43" Type="http://schemas.openxmlformats.org/officeDocument/2006/relationships/hyperlink" Target="mailto:tmariri@sun.ac.za" TargetMode="External"/><Relationship Id="rId8" Type="http://schemas.openxmlformats.org/officeDocument/2006/relationships/hyperlink" Target="mailto:mvis@sun.ac.za" TargetMode="External"/><Relationship Id="rId3" Type="http://schemas.openxmlformats.org/officeDocument/2006/relationships/hyperlink" Target="mailto:mdew@sun.ac.za" TargetMode="External"/><Relationship Id="rId12" Type="http://schemas.openxmlformats.org/officeDocument/2006/relationships/hyperlink" Target="mailto:marizannekoen@gmail.com" TargetMode="External"/><Relationship Id="rId17" Type="http://schemas.openxmlformats.org/officeDocument/2006/relationships/hyperlink" Target="mailto:mphom@sun.ac.za" TargetMode="External"/><Relationship Id="rId25" Type="http://schemas.openxmlformats.org/officeDocument/2006/relationships/hyperlink" Target="mailto:rouxs@sun.ac.za" TargetMode="External"/><Relationship Id="rId33" Type="http://schemas.openxmlformats.org/officeDocument/2006/relationships/hyperlink" Target="mailto:rrg@sun.ac.za" TargetMode="External"/><Relationship Id="rId38" Type="http://schemas.openxmlformats.org/officeDocument/2006/relationships/hyperlink" Target="mailto:marizannekoen@gmail.com" TargetMode="External"/><Relationship Id="rId20" Type="http://schemas.openxmlformats.org/officeDocument/2006/relationships/hyperlink" Target="mailto:jspienaar@sun.ac.za" TargetMode="External"/><Relationship Id="rId41" Type="http://schemas.openxmlformats.org/officeDocument/2006/relationships/hyperlink" Target="mailto:rouxs@sun.ac.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"/>
  <sheetViews>
    <sheetView tabSelected="1" topLeftCell="H38" zoomScaleNormal="100" workbookViewId="0">
      <selection activeCell="A49" sqref="A49:XFD57"/>
    </sheetView>
  </sheetViews>
  <sheetFormatPr defaultColWidth="9.109375" defaultRowHeight="16.2" x14ac:dyDescent="0.4"/>
  <cols>
    <col min="1" max="1" width="12.77734375" style="4" customWidth="1"/>
    <col min="2" max="2" width="5.77734375" style="4" customWidth="1"/>
    <col min="3" max="3" width="42.77734375" style="5" customWidth="1"/>
    <col min="4" max="4" width="20.77734375" style="4" customWidth="1"/>
    <col min="5" max="5" width="25.77734375" style="7" customWidth="1"/>
    <col min="6" max="6" width="14.6640625" style="4" customWidth="1"/>
    <col min="7" max="7" width="40.77734375" style="5" customWidth="1"/>
    <col min="8" max="8" width="45.77734375" style="5" customWidth="1"/>
    <col min="9" max="9" width="15.77734375" style="4" customWidth="1"/>
    <col min="10" max="10" width="10.77734375" style="5" customWidth="1"/>
    <col min="11" max="11" width="15.21875" style="74" customWidth="1"/>
    <col min="12" max="12" width="8.6640625" style="5" customWidth="1"/>
    <col min="13" max="14" width="6.77734375" style="4" customWidth="1"/>
    <col min="15" max="15" width="20.77734375" style="4" customWidth="1"/>
    <col min="16" max="16" width="12.77734375" style="5" customWidth="1"/>
    <col min="17" max="17" width="9.77734375" style="4" customWidth="1"/>
    <col min="18" max="18" width="12.77734375" style="4" customWidth="1"/>
    <col min="19" max="19" width="4.77734375" style="4" customWidth="1"/>
    <col min="20" max="20" width="10.77734375" style="34" customWidth="1"/>
    <col min="21" max="21" width="9.109375" style="5"/>
  </cols>
  <sheetData>
    <row r="1" spans="1:20" s="39" customFormat="1" ht="34.950000000000003" customHeight="1" x14ac:dyDescent="0.3">
      <c r="A1" s="67" t="s">
        <v>0</v>
      </c>
      <c r="B1" s="67" t="s">
        <v>23</v>
      </c>
      <c r="C1" s="67" t="s">
        <v>24</v>
      </c>
      <c r="D1" s="67" t="s">
        <v>25</v>
      </c>
      <c r="E1" s="68" t="s">
        <v>26</v>
      </c>
      <c r="F1" s="67" t="s">
        <v>27</v>
      </c>
      <c r="G1" s="67" t="s">
        <v>28</v>
      </c>
      <c r="H1" s="67" t="s">
        <v>29</v>
      </c>
      <c r="I1" s="67" t="s">
        <v>30</v>
      </c>
      <c r="J1" s="67" t="s">
        <v>31</v>
      </c>
      <c r="K1" s="69" t="s">
        <v>30</v>
      </c>
      <c r="L1" s="69" t="s">
        <v>145</v>
      </c>
      <c r="M1" s="67" t="s">
        <v>32</v>
      </c>
      <c r="N1" s="67" t="s">
        <v>33</v>
      </c>
      <c r="O1" s="67" t="s">
        <v>34</v>
      </c>
      <c r="P1" s="67" t="s">
        <v>35</v>
      </c>
      <c r="Q1" s="67" t="s">
        <v>36</v>
      </c>
      <c r="R1" s="67" t="s">
        <v>89</v>
      </c>
      <c r="S1" s="67"/>
      <c r="T1" s="67" t="s">
        <v>147</v>
      </c>
    </row>
    <row r="2" spans="1:20" s="2" customFormat="1" ht="9.9" customHeight="1" x14ac:dyDescent="0.3">
      <c r="A2" s="1"/>
      <c r="B2" s="1"/>
      <c r="D2" s="1"/>
      <c r="E2" s="10"/>
      <c r="F2" s="1"/>
      <c r="I2" s="1"/>
      <c r="J2" s="1"/>
      <c r="K2" s="74"/>
      <c r="L2" s="1"/>
      <c r="M2" s="3"/>
      <c r="N2" s="3"/>
      <c r="O2" s="1"/>
      <c r="P2" s="3"/>
      <c r="Q2" s="1"/>
      <c r="R2" s="1"/>
      <c r="T2" s="1"/>
    </row>
    <row r="3" spans="1:20" s="14" customFormat="1" ht="22.05" customHeight="1" x14ac:dyDescent="0.3">
      <c r="A3" s="12" t="s">
        <v>4</v>
      </c>
      <c r="B3" s="12">
        <v>1</v>
      </c>
      <c r="C3" s="14" t="s">
        <v>37</v>
      </c>
      <c r="D3" s="12" t="s">
        <v>38</v>
      </c>
      <c r="E3" s="44" t="s">
        <v>39</v>
      </c>
      <c r="F3" s="12" t="s">
        <v>40</v>
      </c>
      <c r="G3" s="14" t="s">
        <v>102</v>
      </c>
      <c r="H3" s="14" t="s">
        <v>248</v>
      </c>
      <c r="I3" s="38">
        <v>9780190754938</v>
      </c>
      <c r="J3" s="12" t="s">
        <v>41</v>
      </c>
      <c r="K3" s="74"/>
      <c r="L3" s="12"/>
      <c r="M3" s="12">
        <v>2020</v>
      </c>
      <c r="N3" s="12">
        <v>3</v>
      </c>
      <c r="O3" s="14" t="s">
        <v>22</v>
      </c>
      <c r="P3" s="12">
        <v>2025</v>
      </c>
      <c r="Q3" s="12">
        <v>700</v>
      </c>
      <c r="R3" s="12" t="s">
        <v>219</v>
      </c>
      <c r="T3" s="63" t="s">
        <v>110</v>
      </c>
    </row>
    <row r="4" spans="1:20" s="17" customFormat="1" ht="40.049999999999997" customHeight="1" x14ac:dyDescent="0.3">
      <c r="A4" s="16" t="s">
        <v>97</v>
      </c>
      <c r="B4" s="16">
        <v>2</v>
      </c>
      <c r="C4" s="17" t="s">
        <v>52</v>
      </c>
      <c r="D4" s="16" t="s">
        <v>43</v>
      </c>
      <c r="E4" s="45" t="s">
        <v>44</v>
      </c>
      <c r="F4" s="16" t="s">
        <v>45</v>
      </c>
      <c r="G4" s="17" t="s">
        <v>103</v>
      </c>
      <c r="H4" s="17" t="s">
        <v>226</v>
      </c>
      <c r="I4" s="16" t="str">
        <f>"9781473779419"</f>
        <v>9781473779419</v>
      </c>
      <c r="J4" s="16" t="s">
        <v>41</v>
      </c>
      <c r="K4" s="75"/>
      <c r="L4" s="16"/>
      <c r="M4" s="16">
        <v>2022</v>
      </c>
      <c r="N4" s="16">
        <v>7</v>
      </c>
      <c r="O4" s="17" t="s">
        <v>22</v>
      </c>
      <c r="P4" s="12">
        <v>2025</v>
      </c>
      <c r="Q4" s="16">
        <v>550</v>
      </c>
      <c r="R4" s="53" t="s">
        <v>208</v>
      </c>
      <c r="T4" s="63" t="s">
        <v>110</v>
      </c>
    </row>
    <row r="5" spans="1:20" s="14" customFormat="1" ht="22.05" customHeight="1" x14ac:dyDescent="0.3">
      <c r="A5" s="12" t="s">
        <v>7</v>
      </c>
      <c r="B5" s="12">
        <v>1</v>
      </c>
      <c r="C5" s="14" t="s">
        <v>50</v>
      </c>
      <c r="D5" s="37" t="s">
        <v>101</v>
      </c>
      <c r="E5" s="47" t="s">
        <v>86</v>
      </c>
      <c r="F5" s="13" t="s">
        <v>149</v>
      </c>
      <c r="G5" s="19" t="s">
        <v>127</v>
      </c>
      <c r="H5" s="19" t="s">
        <v>128</v>
      </c>
      <c r="I5" s="13"/>
      <c r="J5" s="13"/>
      <c r="K5" s="74"/>
      <c r="L5" s="13"/>
      <c r="M5" s="13"/>
      <c r="N5" s="13"/>
      <c r="O5" s="18"/>
      <c r="P5" s="13"/>
      <c r="Q5" s="13"/>
      <c r="R5" s="20" t="s">
        <v>173</v>
      </c>
      <c r="S5" s="21"/>
      <c r="T5" s="63" t="s">
        <v>110</v>
      </c>
    </row>
    <row r="6" spans="1:20" s="17" customFormat="1" ht="40.049999999999997" customHeight="1" x14ac:dyDescent="0.3">
      <c r="A6" s="12" t="s">
        <v>8</v>
      </c>
      <c r="B6" s="16">
        <v>1</v>
      </c>
      <c r="C6" s="17" t="s">
        <v>51</v>
      </c>
      <c r="D6" s="16" t="s">
        <v>225</v>
      </c>
      <c r="E6" s="47" t="s">
        <v>83</v>
      </c>
      <c r="F6" s="16" t="s">
        <v>94</v>
      </c>
      <c r="G6" s="17" t="s">
        <v>223</v>
      </c>
      <c r="H6" s="17" t="s">
        <v>224</v>
      </c>
      <c r="I6" s="16" t="str">
        <f>"9781292269245"</f>
        <v>9781292269245</v>
      </c>
      <c r="J6" s="16" t="s">
        <v>41</v>
      </c>
      <c r="K6" s="74"/>
      <c r="L6" s="16"/>
      <c r="M6" s="16">
        <v>2019</v>
      </c>
      <c r="N6" s="16">
        <v>12</v>
      </c>
      <c r="O6" s="17" t="s">
        <v>9</v>
      </c>
      <c r="P6" s="12">
        <v>2025</v>
      </c>
      <c r="Q6" s="16">
        <v>250</v>
      </c>
      <c r="R6" s="12" t="s">
        <v>219</v>
      </c>
      <c r="T6" s="63" t="s">
        <v>110</v>
      </c>
    </row>
    <row r="7" spans="1:20" s="14" customFormat="1" ht="22.05" customHeight="1" x14ac:dyDescent="0.3">
      <c r="A7" s="12" t="s">
        <v>95</v>
      </c>
      <c r="B7" s="12">
        <v>2</v>
      </c>
      <c r="C7" s="14" t="s">
        <v>42</v>
      </c>
      <c r="D7" s="16" t="s">
        <v>43</v>
      </c>
      <c r="E7" s="44" t="s">
        <v>44</v>
      </c>
      <c r="F7" s="12" t="s">
        <v>45</v>
      </c>
      <c r="G7" s="14" t="s">
        <v>217</v>
      </c>
      <c r="H7" s="14" t="s">
        <v>2</v>
      </c>
      <c r="I7" s="12" t="str">
        <f>"9781998962365"</f>
        <v>9781998962365</v>
      </c>
      <c r="J7" s="12" t="s">
        <v>41</v>
      </c>
      <c r="K7" s="12" t="str">
        <f>"9781998962372"</f>
        <v>9781998962372</v>
      </c>
      <c r="L7" s="30" t="s">
        <v>133</v>
      </c>
      <c r="M7" s="16">
        <v>2024</v>
      </c>
      <c r="N7" s="12">
        <v>7</v>
      </c>
      <c r="O7" s="14" t="s">
        <v>3</v>
      </c>
      <c r="P7" s="12">
        <v>2027</v>
      </c>
      <c r="Q7" s="16">
        <v>200</v>
      </c>
      <c r="R7" s="53" t="s">
        <v>208</v>
      </c>
      <c r="T7" s="63" t="s">
        <v>110</v>
      </c>
    </row>
    <row r="8" spans="1:20" s="14" customFormat="1" ht="22.05" customHeight="1" x14ac:dyDescent="0.3">
      <c r="A8" s="12" t="s">
        <v>96</v>
      </c>
      <c r="B8" s="12">
        <v>2</v>
      </c>
      <c r="C8" s="14" t="s">
        <v>46</v>
      </c>
      <c r="D8" s="12" t="s">
        <v>38</v>
      </c>
      <c r="E8" s="44" t="s">
        <v>39</v>
      </c>
      <c r="F8" s="12" t="s">
        <v>40</v>
      </c>
      <c r="G8" s="14" t="s">
        <v>47</v>
      </c>
      <c r="H8" s="14" t="s">
        <v>48</v>
      </c>
      <c r="I8" s="12" t="str">
        <f>"9781787268319"</f>
        <v>9781787268319</v>
      </c>
      <c r="J8" s="12" t="s">
        <v>41</v>
      </c>
      <c r="K8" s="74"/>
      <c r="L8" s="12"/>
      <c r="M8" s="12">
        <v>2018</v>
      </c>
      <c r="N8" s="12">
        <v>1</v>
      </c>
      <c r="O8" s="14" t="s">
        <v>49</v>
      </c>
      <c r="P8" s="12">
        <v>2025</v>
      </c>
      <c r="Q8" s="16">
        <v>250</v>
      </c>
      <c r="R8" s="53" t="s">
        <v>208</v>
      </c>
      <c r="T8" s="63" t="s">
        <v>110</v>
      </c>
    </row>
    <row r="9" spans="1:20" s="22" customFormat="1" ht="40.049999999999997" customHeight="1" x14ac:dyDescent="0.3">
      <c r="A9" s="13" t="s">
        <v>10</v>
      </c>
      <c r="B9" s="37">
        <v>1</v>
      </c>
      <c r="C9" s="22" t="s">
        <v>54</v>
      </c>
      <c r="D9" s="37" t="s">
        <v>38</v>
      </c>
      <c r="E9" s="45" t="s">
        <v>39</v>
      </c>
      <c r="F9" s="37" t="s">
        <v>40</v>
      </c>
      <c r="G9" s="14" t="s">
        <v>241</v>
      </c>
      <c r="H9" s="14" t="s">
        <v>242</v>
      </c>
      <c r="I9" s="16" t="str">
        <f>"9780190758547"</f>
        <v>9780190758547</v>
      </c>
      <c r="J9" s="12" t="s">
        <v>41</v>
      </c>
      <c r="K9" s="16" t="str">
        <f>"978019075847"</f>
        <v>978019075847</v>
      </c>
      <c r="L9" s="30" t="s">
        <v>133</v>
      </c>
      <c r="M9" s="12">
        <v>2022</v>
      </c>
      <c r="N9" s="12">
        <v>12</v>
      </c>
      <c r="O9" s="14" t="s">
        <v>243</v>
      </c>
      <c r="P9" s="16">
        <v>2027</v>
      </c>
      <c r="Q9" s="37">
        <v>110</v>
      </c>
      <c r="R9" s="12" t="s">
        <v>219</v>
      </c>
      <c r="T9" s="63" t="s">
        <v>110</v>
      </c>
    </row>
    <row r="10" spans="1:20" s="17" customFormat="1" ht="40.049999999999997" customHeight="1" x14ac:dyDescent="0.3">
      <c r="A10" s="12" t="s">
        <v>11</v>
      </c>
      <c r="B10" s="16">
        <v>1</v>
      </c>
      <c r="C10" s="17" t="s">
        <v>55</v>
      </c>
      <c r="D10" s="16" t="s">
        <v>56</v>
      </c>
      <c r="E10" s="45" t="s">
        <v>57</v>
      </c>
      <c r="F10" s="16" t="s">
        <v>58</v>
      </c>
      <c r="G10" s="17" t="s">
        <v>104</v>
      </c>
      <c r="H10" s="17" t="s">
        <v>12</v>
      </c>
      <c r="I10" s="16" t="str">
        <f>"9781485129448"</f>
        <v>9781485129448</v>
      </c>
      <c r="J10" s="16" t="s">
        <v>41</v>
      </c>
      <c r="K10" s="74"/>
      <c r="L10" s="16"/>
      <c r="M10" s="16">
        <v>2019</v>
      </c>
      <c r="N10" s="16">
        <v>3</v>
      </c>
      <c r="O10" s="17" t="s">
        <v>3</v>
      </c>
      <c r="P10" s="12">
        <v>2025</v>
      </c>
      <c r="Q10" s="16">
        <v>110</v>
      </c>
      <c r="R10" s="12" t="s">
        <v>219</v>
      </c>
      <c r="T10" s="63" t="s">
        <v>110</v>
      </c>
    </row>
    <row r="11" spans="1:20" s="17" customFormat="1" ht="40.049999999999997" customHeight="1" x14ac:dyDescent="0.3">
      <c r="A11" s="12" t="s">
        <v>59</v>
      </c>
      <c r="B11" s="16">
        <v>2</v>
      </c>
      <c r="C11" s="17" t="s">
        <v>60</v>
      </c>
      <c r="D11" s="16" t="s">
        <v>56</v>
      </c>
      <c r="E11" s="47" t="s">
        <v>57</v>
      </c>
      <c r="F11" s="16" t="s">
        <v>58</v>
      </c>
      <c r="G11" s="17" t="s">
        <v>210</v>
      </c>
      <c r="H11" s="17" t="s">
        <v>209</v>
      </c>
      <c r="I11" s="16" t="str">
        <f>"9781292450025"</f>
        <v>9781292450025</v>
      </c>
      <c r="J11" s="16" t="s">
        <v>41</v>
      </c>
      <c r="K11" s="74"/>
      <c r="L11" s="16"/>
      <c r="M11" s="16">
        <v>2023</v>
      </c>
      <c r="N11" s="16">
        <v>19</v>
      </c>
      <c r="O11" s="17" t="s">
        <v>49</v>
      </c>
      <c r="P11" s="12">
        <v>2027</v>
      </c>
      <c r="Q11" s="16">
        <v>120</v>
      </c>
      <c r="R11" s="53" t="s">
        <v>208</v>
      </c>
      <c r="T11" s="63" t="s">
        <v>110</v>
      </c>
    </row>
    <row r="12" spans="1:20" s="14" customFormat="1" ht="19.95" customHeight="1" x14ac:dyDescent="0.3">
      <c r="A12" s="12"/>
      <c r="B12" s="12"/>
      <c r="D12" s="12"/>
      <c r="E12" s="48"/>
      <c r="F12" s="12"/>
      <c r="I12" s="12"/>
      <c r="J12" s="12"/>
      <c r="K12" s="74"/>
      <c r="L12" s="12"/>
      <c r="M12" s="12"/>
      <c r="N12" s="12"/>
      <c r="P12" s="12"/>
      <c r="Q12" s="12"/>
      <c r="R12" s="12"/>
    </row>
    <row r="13" spans="1:20" s="17" customFormat="1" ht="40.049999999999997" customHeight="1" x14ac:dyDescent="0.3">
      <c r="A13" s="16" t="s">
        <v>100</v>
      </c>
      <c r="B13" s="16">
        <v>1</v>
      </c>
      <c r="C13" s="17" t="s">
        <v>61</v>
      </c>
      <c r="D13" s="16" t="s">
        <v>56</v>
      </c>
      <c r="E13" s="47" t="s">
        <v>57</v>
      </c>
      <c r="F13" s="16" t="s">
        <v>58</v>
      </c>
      <c r="G13" s="17" t="s">
        <v>102</v>
      </c>
      <c r="H13" s="17" t="s">
        <v>5</v>
      </c>
      <c r="I13" s="16" t="str">
        <f>"9781473767171"</f>
        <v>9781473767171</v>
      </c>
      <c r="J13" s="16" t="s">
        <v>41</v>
      </c>
      <c r="K13" s="75"/>
      <c r="L13" s="16"/>
      <c r="M13" s="16">
        <v>2020</v>
      </c>
      <c r="N13" s="16">
        <v>3</v>
      </c>
      <c r="O13" s="17" t="s">
        <v>6</v>
      </c>
      <c r="P13" s="16">
        <v>2027</v>
      </c>
      <c r="Q13" s="16">
        <v>50</v>
      </c>
      <c r="R13" s="12" t="s">
        <v>219</v>
      </c>
      <c r="T13" s="63" t="s">
        <v>110</v>
      </c>
    </row>
    <row r="14" spans="1:20" s="17" customFormat="1" ht="40.049999999999997" customHeight="1" x14ac:dyDescent="0.3">
      <c r="A14" s="16" t="s">
        <v>98</v>
      </c>
      <c r="B14" s="16">
        <v>2</v>
      </c>
      <c r="C14" s="17" t="s">
        <v>62</v>
      </c>
      <c r="D14" s="16" t="s">
        <v>93</v>
      </c>
      <c r="E14" s="47" t="s">
        <v>205</v>
      </c>
      <c r="F14" s="16" t="s">
        <v>94</v>
      </c>
      <c r="G14" s="17" t="s">
        <v>103</v>
      </c>
      <c r="H14" s="17" t="s">
        <v>53</v>
      </c>
      <c r="I14" s="16" t="str">
        <f>"9781473779419"</f>
        <v>9781473779419</v>
      </c>
      <c r="J14" s="16" t="s">
        <v>41</v>
      </c>
      <c r="K14" s="75"/>
      <c r="L14" s="16"/>
      <c r="M14" s="16">
        <v>2022</v>
      </c>
      <c r="N14" s="16">
        <v>7</v>
      </c>
      <c r="O14" s="17" t="s">
        <v>218</v>
      </c>
      <c r="P14" s="16">
        <v>2027</v>
      </c>
      <c r="Q14" s="16">
        <v>70</v>
      </c>
      <c r="R14" s="53" t="s">
        <v>221</v>
      </c>
      <c r="T14" s="63" t="s">
        <v>110</v>
      </c>
    </row>
    <row r="15" spans="1:20" s="14" customFormat="1" ht="22.05" customHeight="1" x14ac:dyDescent="0.3">
      <c r="A15" s="12" t="s">
        <v>150</v>
      </c>
      <c r="B15" s="12">
        <v>1</v>
      </c>
      <c r="C15" s="14" t="s">
        <v>144</v>
      </c>
      <c r="D15" s="12" t="s">
        <v>214</v>
      </c>
      <c r="E15" s="49" t="s">
        <v>215</v>
      </c>
      <c r="F15" s="12" t="s">
        <v>216</v>
      </c>
      <c r="G15" s="19" t="s">
        <v>121</v>
      </c>
      <c r="H15" s="19" t="s">
        <v>121</v>
      </c>
      <c r="I15" s="12"/>
      <c r="J15" s="12"/>
      <c r="K15" s="74"/>
      <c r="L15" s="12"/>
      <c r="M15" s="12"/>
      <c r="N15" s="12"/>
      <c r="P15" s="12"/>
      <c r="Q15" s="12"/>
      <c r="R15" s="20" t="s">
        <v>173</v>
      </c>
      <c r="T15" s="63" t="s">
        <v>110</v>
      </c>
    </row>
    <row r="16" spans="1:20" s="17" customFormat="1" ht="22.05" customHeight="1" x14ac:dyDescent="0.3">
      <c r="A16" s="12" t="s">
        <v>152</v>
      </c>
      <c r="B16" s="16">
        <v>2</v>
      </c>
      <c r="C16" s="17" t="s">
        <v>182</v>
      </c>
      <c r="D16" s="13" t="s">
        <v>174</v>
      </c>
      <c r="E16" s="44" t="s">
        <v>204</v>
      </c>
      <c r="F16" s="16" t="s">
        <v>203</v>
      </c>
      <c r="G16" s="17" t="s">
        <v>213</v>
      </c>
      <c r="H16" s="17" t="s">
        <v>212</v>
      </c>
      <c r="I16" s="16" t="str">
        <f>"9780627039812"</f>
        <v>9780627039812</v>
      </c>
      <c r="J16" s="16" t="s">
        <v>41</v>
      </c>
      <c r="K16" s="74"/>
      <c r="L16" s="16"/>
      <c r="M16" s="16">
        <v>2023</v>
      </c>
      <c r="N16" s="16">
        <v>1</v>
      </c>
      <c r="O16" s="17" t="s">
        <v>78</v>
      </c>
      <c r="P16" s="16">
        <v>2027</v>
      </c>
      <c r="Q16" s="16">
        <v>30</v>
      </c>
      <c r="R16" s="53" t="s">
        <v>221</v>
      </c>
      <c r="T16" s="63" t="s">
        <v>110</v>
      </c>
    </row>
    <row r="17" spans="1:22" s="17" customFormat="1" ht="40.049999999999997" customHeight="1" x14ac:dyDescent="0.3">
      <c r="A17" s="16" t="s">
        <v>99</v>
      </c>
      <c r="B17" s="16">
        <v>2</v>
      </c>
      <c r="C17" s="17" t="s">
        <v>62</v>
      </c>
      <c r="D17" s="16" t="s">
        <v>93</v>
      </c>
      <c r="E17" s="47" t="s">
        <v>205</v>
      </c>
      <c r="F17" s="16" t="s">
        <v>94</v>
      </c>
      <c r="G17" s="17" t="s">
        <v>103</v>
      </c>
      <c r="H17" s="17" t="s">
        <v>53</v>
      </c>
      <c r="I17" s="16" t="str">
        <f>"9781473779419"</f>
        <v>9781473779419</v>
      </c>
      <c r="J17" s="16" t="s">
        <v>41</v>
      </c>
      <c r="K17" s="75"/>
      <c r="L17" s="16"/>
      <c r="M17" s="16">
        <v>2022</v>
      </c>
      <c r="N17" s="16">
        <v>7</v>
      </c>
      <c r="O17" s="17" t="s">
        <v>218</v>
      </c>
      <c r="P17" s="16">
        <v>2027</v>
      </c>
      <c r="Q17" s="16">
        <v>20</v>
      </c>
      <c r="R17" s="53" t="s">
        <v>221</v>
      </c>
      <c r="T17" s="63" t="s">
        <v>110</v>
      </c>
    </row>
    <row r="18" spans="1:22" s="14" customFormat="1" ht="22.05" customHeight="1" x14ac:dyDescent="0.3">
      <c r="A18" s="12" t="s">
        <v>151</v>
      </c>
      <c r="B18" s="12">
        <v>2</v>
      </c>
      <c r="C18" s="14" t="s">
        <v>144</v>
      </c>
      <c r="D18" s="12" t="s">
        <v>214</v>
      </c>
      <c r="E18" s="49" t="s">
        <v>215</v>
      </c>
      <c r="F18" s="12" t="s">
        <v>216</v>
      </c>
      <c r="G18" s="19" t="s">
        <v>121</v>
      </c>
      <c r="H18" s="19" t="s">
        <v>121</v>
      </c>
      <c r="I18" s="12"/>
      <c r="J18" s="12"/>
      <c r="K18" s="74"/>
      <c r="L18" s="12"/>
      <c r="M18" s="12"/>
      <c r="N18" s="12"/>
      <c r="P18" s="12"/>
      <c r="Q18" s="12"/>
      <c r="R18" s="20" t="s">
        <v>173</v>
      </c>
      <c r="T18" s="63" t="s">
        <v>110</v>
      </c>
    </row>
    <row r="19" spans="1:22" s="14" customFormat="1" ht="19.95" customHeight="1" x14ac:dyDescent="0.3">
      <c r="A19" s="12"/>
      <c r="B19" s="12"/>
      <c r="D19" s="12"/>
      <c r="E19" s="48"/>
      <c r="F19" s="12"/>
      <c r="I19" s="12"/>
      <c r="J19" s="12"/>
      <c r="K19" s="74"/>
      <c r="L19" s="12"/>
      <c r="M19" s="12"/>
      <c r="N19" s="12"/>
      <c r="P19" s="12"/>
      <c r="Q19" s="12"/>
      <c r="R19" s="12"/>
    </row>
    <row r="20" spans="1:22" s="14" customFormat="1" ht="22.05" customHeight="1" x14ac:dyDescent="0.3">
      <c r="A20" s="57">
        <v>14545344</v>
      </c>
      <c r="B20" s="58">
        <v>2</v>
      </c>
      <c r="C20" s="59" t="s">
        <v>199</v>
      </c>
      <c r="D20" s="70" t="s">
        <v>171</v>
      </c>
      <c r="E20" s="60" t="s">
        <v>206</v>
      </c>
      <c r="F20" s="61" t="s">
        <v>188</v>
      </c>
      <c r="G20" s="59" t="s">
        <v>196</v>
      </c>
      <c r="H20" s="59" t="s">
        <v>197</v>
      </c>
      <c r="I20" s="61" t="str">
        <f>"9780749498276"</f>
        <v>9780749498276</v>
      </c>
      <c r="J20" s="61" t="s">
        <v>41</v>
      </c>
      <c r="K20" s="76"/>
      <c r="L20" s="62"/>
      <c r="M20" s="58">
        <v>2020</v>
      </c>
      <c r="N20" s="58"/>
      <c r="O20" s="59" t="s">
        <v>198</v>
      </c>
      <c r="P20" s="58"/>
      <c r="Q20" s="58"/>
      <c r="R20" s="64" t="s">
        <v>211</v>
      </c>
      <c r="S20" s="65"/>
      <c r="T20" s="63" t="s">
        <v>110</v>
      </c>
    </row>
    <row r="21" spans="1:22" s="14" customFormat="1" ht="9.9" customHeight="1" x14ac:dyDescent="0.3">
      <c r="A21" s="13"/>
      <c r="B21" s="24"/>
      <c r="C21" s="25"/>
      <c r="D21" s="24"/>
      <c r="E21" s="50"/>
      <c r="F21" s="24"/>
      <c r="G21" s="25"/>
      <c r="H21" s="25"/>
      <c r="I21" s="24"/>
      <c r="J21" s="24"/>
      <c r="K21" s="77"/>
      <c r="L21" s="24"/>
      <c r="M21" s="24"/>
      <c r="N21" s="24"/>
      <c r="O21" s="25"/>
      <c r="P21" s="24"/>
      <c r="Q21" s="24"/>
      <c r="R21" s="12"/>
    </row>
    <row r="22" spans="1:22" s="14" customFormat="1" ht="9.6" customHeight="1" x14ac:dyDescent="0.3">
      <c r="A22" s="26"/>
      <c r="B22" s="27"/>
      <c r="C22" s="28"/>
      <c r="D22" s="71"/>
      <c r="E22" s="27"/>
      <c r="F22" s="27"/>
      <c r="G22" s="28"/>
      <c r="H22" s="28"/>
      <c r="I22" s="27"/>
      <c r="J22" s="27"/>
      <c r="K22" s="78"/>
      <c r="L22" s="27"/>
      <c r="M22" s="27"/>
      <c r="N22" s="27"/>
      <c r="O22" s="28"/>
      <c r="P22" s="27"/>
      <c r="Q22" s="27"/>
      <c r="R22" s="54"/>
    </row>
    <row r="23" spans="1:22" s="14" customFormat="1" ht="22.05" customHeight="1" x14ac:dyDescent="0.3">
      <c r="A23" s="29" t="s">
        <v>153</v>
      </c>
      <c r="B23" s="12">
        <v>1</v>
      </c>
      <c r="C23" s="14" t="s">
        <v>183</v>
      </c>
      <c r="D23" s="12" t="s">
        <v>166</v>
      </c>
      <c r="E23" s="48" t="s">
        <v>167</v>
      </c>
      <c r="F23" s="12"/>
      <c r="G23" s="19" t="s">
        <v>121</v>
      </c>
      <c r="H23" s="19" t="s">
        <v>121</v>
      </c>
      <c r="I23" s="12"/>
      <c r="J23" s="12"/>
      <c r="K23" s="74"/>
      <c r="L23" s="30"/>
      <c r="M23" s="12"/>
      <c r="N23" s="12"/>
      <c r="P23" s="12"/>
      <c r="Q23" s="12"/>
      <c r="R23" s="20" t="s">
        <v>173</v>
      </c>
      <c r="T23" s="63" t="s">
        <v>110</v>
      </c>
    </row>
    <row r="24" spans="1:22" s="17" customFormat="1" ht="40.049999999999997" customHeight="1" x14ac:dyDescent="0.3">
      <c r="A24" s="29" t="s">
        <v>160</v>
      </c>
      <c r="B24" s="16">
        <v>2</v>
      </c>
      <c r="C24" s="17" t="s">
        <v>184</v>
      </c>
      <c r="D24" s="37" t="s">
        <v>101</v>
      </c>
      <c r="E24" s="47" t="s">
        <v>86</v>
      </c>
      <c r="F24" s="16" t="s">
        <v>178</v>
      </c>
      <c r="G24" s="17" t="s">
        <v>250</v>
      </c>
      <c r="H24" s="17" t="s">
        <v>180</v>
      </c>
      <c r="I24" s="16"/>
      <c r="J24" s="16" t="s">
        <v>176</v>
      </c>
      <c r="K24" s="74"/>
      <c r="L24" s="16"/>
      <c r="M24" s="16">
        <v>2016</v>
      </c>
      <c r="N24" s="16">
        <v>5</v>
      </c>
      <c r="O24" s="17" t="s">
        <v>179</v>
      </c>
      <c r="P24" s="16">
        <v>2025</v>
      </c>
      <c r="Q24" s="16">
        <v>40</v>
      </c>
      <c r="R24" s="53" t="s">
        <v>252</v>
      </c>
      <c r="T24" s="63" t="s">
        <v>110</v>
      </c>
    </row>
    <row r="25" spans="1:22" s="14" customFormat="1" ht="22.05" customHeight="1" x14ac:dyDescent="0.3">
      <c r="A25" s="29" t="s">
        <v>154</v>
      </c>
      <c r="B25" s="12">
        <v>1</v>
      </c>
      <c r="C25" s="14" t="s">
        <v>155</v>
      </c>
      <c r="D25" s="12" t="s">
        <v>168</v>
      </c>
      <c r="E25" s="48" t="s">
        <v>169</v>
      </c>
      <c r="F25" s="12" t="s">
        <v>146</v>
      </c>
      <c r="G25" s="19" t="s">
        <v>129</v>
      </c>
      <c r="H25" s="19" t="s">
        <v>130</v>
      </c>
      <c r="I25" s="12"/>
      <c r="J25" s="12"/>
      <c r="K25" s="74"/>
      <c r="L25" s="12"/>
      <c r="M25" s="12"/>
      <c r="N25" s="12"/>
      <c r="P25" s="12"/>
      <c r="Q25" s="12"/>
      <c r="R25" s="31" t="s">
        <v>173</v>
      </c>
      <c r="T25" s="63" t="s">
        <v>110</v>
      </c>
    </row>
    <row r="26" spans="1:22" s="17" customFormat="1" ht="40.049999999999997" customHeight="1" x14ac:dyDescent="0.3">
      <c r="A26" s="29" t="s">
        <v>156</v>
      </c>
      <c r="B26" s="16">
        <v>2</v>
      </c>
      <c r="C26" s="17" t="s">
        <v>157</v>
      </c>
      <c r="D26" s="16" t="s">
        <v>170</v>
      </c>
      <c r="E26" s="49" t="s">
        <v>207</v>
      </c>
      <c r="F26" s="16" t="s">
        <v>175</v>
      </c>
      <c r="G26" s="19" t="s">
        <v>121</v>
      </c>
      <c r="H26" s="19" t="s">
        <v>121</v>
      </c>
      <c r="I26" s="32"/>
      <c r="J26" s="16"/>
      <c r="K26" s="74"/>
      <c r="L26" s="16"/>
      <c r="M26" s="16"/>
      <c r="N26" s="16"/>
      <c r="P26" s="16"/>
      <c r="Q26" s="16"/>
      <c r="R26" s="31" t="s">
        <v>173</v>
      </c>
      <c r="S26" s="14"/>
      <c r="T26" s="63" t="s">
        <v>110</v>
      </c>
      <c r="U26" s="33"/>
      <c r="V26" s="33"/>
    </row>
    <row r="27" spans="1:22" s="14" customFormat="1" ht="40.049999999999997" customHeight="1" x14ac:dyDescent="0.4">
      <c r="A27" s="29" t="s">
        <v>158</v>
      </c>
      <c r="B27" s="12">
        <v>2</v>
      </c>
      <c r="C27" s="14" t="s">
        <v>159</v>
      </c>
      <c r="D27" s="12" t="s">
        <v>187</v>
      </c>
      <c r="E27" s="48" t="s">
        <v>186</v>
      </c>
      <c r="F27" s="12" t="s">
        <v>194</v>
      </c>
      <c r="G27" s="81" t="s">
        <v>251</v>
      </c>
      <c r="H27" s="81" t="s">
        <v>249</v>
      </c>
      <c r="I27" s="16" t="str">
        <f>"9780627039812"</f>
        <v>9780627039812</v>
      </c>
      <c r="J27" s="16" t="s">
        <v>41</v>
      </c>
      <c r="K27" s="74"/>
      <c r="L27" s="12"/>
      <c r="M27" s="82">
        <v>2023</v>
      </c>
      <c r="N27" s="16">
        <v>1</v>
      </c>
      <c r="O27" s="83" t="s">
        <v>78</v>
      </c>
      <c r="P27" s="16">
        <v>2027</v>
      </c>
      <c r="Q27" s="12">
        <v>40</v>
      </c>
      <c r="R27" s="53" t="s">
        <v>252</v>
      </c>
      <c r="T27" s="63" t="s">
        <v>110</v>
      </c>
    </row>
    <row r="28" spans="1:22" s="14" customFormat="1" ht="22.05" customHeight="1" x14ac:dyDescent="0.3">
      <c r="A28" s="29" t="s">
        <v>161</v>
      </c>
      <c r="B28" s="12">
        <v>2</v>
      </c>
      <c r="C28" s="14" t="s">
        <v>162</v>
      </c>
      <c r="D28" s="13" t="s">
        <v>171</v>
      </c>
      <c r="E28" s="48" t="s">
        <v>206</v>
      </c>
      <c r="F28" s="12" t="s">
        <v>188</v>
      </c>
      <c r="G28" s="19" t="s">
        <v>121</v>
      </c>
      <c r="H28" s="19" t="s">
        <v>121</v>
      </c>
      <c r="I28" s="12"/>
      <c r="J28" s="12"/>
      <c r="K28" s="74"/>
      <c r="L28" s="12"/>
      <c r="M28" s="12"/>
      <c r="N28" s="12"/>
      <c r="P28" s="12"/>
      <c r="Q28" s="12"/>
      <c r="R28" s="31" t="s">
        <v>173</v>
      </c>
      <c r="T28" s="63" t="s">
        <v>110</v>
      </c>
    </row>
    <row r="29" spans="1:22" s="14" customFormat="1" ht="22.05" customHeight="1" x14ac:dyDescent="0.3">
      <c r="A29" s="29" t="s">
        <v>163</v>
      </c>
      <c r="B29" s="12">
        <v>1</v>
      </c>
      <c r="C29" s="14" t="s">
        <v>164</v>
      </c>
      <c r="D29" s="13" t="s">
        <v>174</v>
      </c>
      <c r="E29" s="48" t="s">
        <v>204</v>
      </c>
      <c r="F29" s="12" t="s">
        <v>189</v>
      </c>
      <c r="G29" s="19" t="s">
        <v>121</v>
      </c>
      <c r="H29" s="19" t="s">
        <v>121</v>
      </c>
      <c r="I29" s="12"/>
      <c r="J29" s="12"/>
      <c r="K29" s="74"/>
      <c r="L29" s="12"/>
      <c r="M29" s="12"/>
      <c r="N29" s="12"/>
      <c r="P29" s="12"/>
      <c r="Q29" s="12"/>
      <c r="R29" s="31" t="s">
        <v>173</v>
      </c>
      <c r="T29" s="63" t="s">
        <v>110</v>
      </c>
    </row>
    <row r="30" spans="1:22" s="14" customFormat="1" ht="22.05" customHeight="1" x14ac:dyDescent="0.3">
      <c r="A30" s="29" t="s">
        <v>165</v>
      </c>
      <c r="B30" s="12">
        <v>1</v>
      </c>
      <c r="C30" s="14" t="s">
        <v>185</v>
      </c>
      <c r="D30" s="13" t="s">
        <v>171</v>
      </c>
      <c r="E30" s="48" t="s">
        <v>206</v>
      </c>
      <c r="F30" s="12" t="s">
        <v>188</v>
      </c>
      <c r="G30" s="19" t="s">
        <v>121</v>
      </c>
      <c r="H30" s="19" t="s">
        <v>121</v>
      </c>
      <c r="I30" s="12"/>
      <c r="J30" s="12"/>
      <c r="K30" s="74"/>
      <c r="L30" s="12"/>
      <c r="M30" s="12"/>
      <c r="N30" s="12"/>
      <c r="P30" s="12"/>
      <c r="Q30" s="12"/>
      <c r="R30" s="31" t="s">
        <v>173</v>
      </c>
      <c r="T30" s="63" t="s">
        <v>110</v>
      </c>
    </row>
    <row r="31" spans="1:22" s="14" customFormat="1" ht="9.9" customHeight="1" x14ac:dyDescent="0.3">
      <c r="A31" s="23"/>
      <c r="B31" s="24"/>
      <c r="C31" s="25"/>
      <c r="D31" s="24"/>
      <c r="E31" s="50"/>
      <c r="F31" s="24"/>
      <c r="G31" s="25"/>
      <c r="H31" s="25"/>
      <c r="I31" s="24"/>
      <c r="J31" s="24"/>
      <c r="K31" s="77"/>
      <c r="L31" s="24"/>
      <c r="M31" s="24"/>
      <c r="N31" s="24"/>
      <c r="O31" s="25"/>
      <c r="P31" s="24"/>
      <c r="Q31" s="24"/>
      <c r="R31" s="56"/>
    </row>
    <row r="32" spans="1:22" s="14" customFormat="1" ht="9.6" customHeight="1" x14ac:dyDescent="0.3">
      <c r="A32" s="34"/>
      <c r="B32" s="27"/>
      <c r="C32" s="28"/>
      <c r="D32" s="71"/>
      <c r="E32" s="27"/>
      <c r="F32" s="27"/>
      <c r="G32" s="28"/>
      <c r="H32" s="28"/>
      <c r="I32" s="27"/>
      <c r="J32" s="27"/>
      <c r="K32" s="74"/>
      <c r="L32" s="27"/>
      <c r="M32" s="27"/>
      <c r="N32" s="27"/>
      <c r="O32" s="28"/>
      <c r="P32" s="27"/>
      <c r="Q32" s="27"/>
      <c r="R32" s="12"/>
    </row>
    <row r="33" spans="1:20" s="14" customFormat="1" ht="22.05" customHeight="1" x14ac:dyDescent="0.3">
      <c r="A33" s="12" t="s">
        <v>192</v>
      </c>
      <c r="B33" s="16">
        <v>1</v>
      </c>
      <c r="C33" s="14" t="s">
        <v>177</v>
      </c>
      <c r="D33" s="13" t="s">
        <v>191</v>
      </c>
      <c r="E33" s="46" t="s">
        <v>190</v>
      </c>
      <c r="F33" s="12"/>
      <c r="G33" s="19" t="s">
        <v>121</v>
      </c>
      <c r="H33" s="19" t="s">
        <v>121</v>
      </c>
      <c r="I33" s="12"/>
      <c r="J33" s="12"/>
      <c r="K33" s="74"/>
      <c r="L33" s="12"/>
      <c r="M33" s="12"/>
      <c r="N33" s="12"/>
      <c r="P33" s="12"/>
      <c r="Q33" s="12"/>
      <c r="R33" s="20" t="s">
        <v>173</v>
      </c>
    </row>
    <row r="34" spans="1:20" s="17" customFormat="1" ht="40.049999999999997" customHeight="1" x14ac:dyDescent="0.3">
      <c r="A34" s="16" t="s">
        <v>15</v>
      </c>
      <c r="B34" s="16">
        <v>1</v>
      </c>
      <c r="C34" s="17" t="s">
        <v>66</v>
      </c>
      <c r="D34" s="37" t="s">
        <v>174</v>
      </c>
      <c r="E34" s="44" t="s">
        <v>204</v>
      </c>
      <c r="F34" s="16" t="s">
        <v>203</v>
      </c>
      <c r="G34" s="17" t="s">
        <v>105</v>
      </c>
      <c r="H34" s="17" t="s">
        <v>68</v>
      </c>
      <c r="I34" s="16" t="str">
        <f>"9780190418595"</f>
        <v>9780190418595</v>
      </c>
      <c r="J34" s="16" t="s">
        <v>41</v>
      </c>
      <c r="K34" s="75"/>
      <c r="L34" s="16"/>
      <c r="M34" s="16">
        <v>2016</v>
      </c>
      <c r="N34" s="16">
        <v>5</v>
      </c>
      <c r="O34" s="17" t="s">
        <v>16</v>
      </c>
      <c r="P34" s="16">
        <v>2025</v>
      </c>
      <c r="Q34" s="16">
        <v>35</v>
      </c>
      <c r="R34" s="12" t="s">
        <v>219</v>
      </c>
      <c r="T34" s="63" t="s">
        <v>110</v>
      </c>
    </row>
    <row r="35" spans="1:20" s="14" customFormat="1" ht="22.05" customHeight="1" x14ac:dyDescent="0.3">
      <c r="A35" s="12" t="s">
        <v>134</v>
      </c>
      <c r="B35" s="12">
        <v>2</v>
      </c>
      <c r="C35" s="14" t="s">
        <v>135</v>
      </c>
      <c r="D35" s="12" t="s">
        <v>187</v>
      </c>
      <c r="E35" s="44" t="s">
        <v>186</v>
      </c>
      <c r="F35" s="12" t="s">
        <v>194</v>
      </c>
      <c r="G35" s="19" t="s">
        <v>121</v>
      </c>
      <c r="H35" s="19" t="s">
        <v>121</v>
      </c>
      <c r="I35" s="12"/>
      <c r="J35" s="12"/>
      <c r="K35" s="74"/>
      <c r="L35" s="12"/>
      <c r="M35" s="12"/>
      <c r="N35" s="12"/>
      <c r="P35" s="12"/>
      <c r="Q35" s="12"/>
      <c r="R35" s="20" t="s">
        <v>173</v>
      </c>
      <c r="T35" s="63" t="s">
        <v>110</v>
      </c>
    </row>
    <row r="36" spans="1:20" s="14" customFormat="1" ht="22.05" customHeight="1" x14ac:dyDescent="0.3">
      <c r="A36" s="12" t="s">
        <v>1</v>
      </c>
      <c r="B36" s="12">
        <v>1</v>
      </c>
      <c r="C36" s="14" t="s">
        <v>69</v>
      </c>
      <c r="D36" s="16" t="s">
        <v>43</v>
      </c>
      <c r="E36" s="44" t="s">
        <v>44</v>
      </c>
      <c r="F36" s="12" t="s">
        <v>45</v>
      </c>
      <c r="G36" s="14" t="s">
        <v>246</v>
      </c>
      <c r="H36" s="14" t="s">
        <v>247</v>
      </c>
      <c r="I36" s="12" t="str">
        <f>"9780627042652"</f>
        <v>9780627042652</v>
      </c>
      <c r="J36" s="12" t="s">
        <v>41</v>
      </c>
      <c r="K36" s="74"/>
      <c r="L36" s="12"/>
      <c r="M36" s="12">
        <v>2025</v>
      </c>
      <c r="N36" s="12">
        <v>4</v>
      </c>
      <c r="O36" s="14" t="s">
        <v>78</v>
      </c>
      <c r="P36" s="16">
        <v>2027</v>
      </c>
      <c r="Q36" s="12">
        <v>35</v>
      </c>
      <c r="R36" s="12" t="s">
        <v>219</v>
      </c>
      <c r="T36" s="63" t="s">
        <v>110</v>
      </c>
    </row>
    <row r="37" spans="1:20" s="14" customFormat="1" ht="22.05" customHeight="1" x14ac:dyDescent="0.3">
      <c r="A37" s="12" t="s">
        <v>1</v>
      </c>
      <c r="B37" s="12">
        <v>1</v>
      </c>
      <c r="C37" s="14" t="s">
        <v>69</v>
      </c>
      <c r="D37" s="16" t="s">
        <v>43</v>
      </c>
      <c r="E37" s="44" t="s">
        <v>44</v>
      </c>
      <c r="F37" s="12" t="s">
        <v>45</v>
      </c>
      <c r="G37" s="14" t="s">
        <v>244</v>
      </c>
      <c r="H37" s="14" t="s">
        <v>245</v>
      </c>
      <c r="I37" s="12" t="str">
        <f>"9781485131663"</f>
        <v>9781485131663</v>
      </c>
      <c r="J37" s="12" t="s">
        <v>41</v>
      </c>
      <c r="K37" s="12" t="str">
        <f>"9781485131670"</f>
        <v>9781485131670</v>
      </c>
      <c r="L37" s="41" t="s">
        <v>133</v>
      </c>
      <c r="M37" s="12">
        <v>2021</v>
      </c>
      <c r="N37" s="12">
        <v>4</v>
      </c>
      <c r="O37" s="14" t="s">
        <v>3</v>
      </c>
      <c r="P37" s="16">
        <v>2027</v>
      </c>
      <c r="Q37" s="12">
        <v>35</v>
      </c>
      <c r="R37" s="12" t="s">
        <v>219</v>
      </c>
      <c r="T37" s="63" t="s">
        <v>110</v>
      </c>
    </row>
    <row r="38" spans="1:20" s="17" customFormat="1" ht="40.049999999999997" customHeight="1" x14ac:dyDescent="0.3">
      <c r="A38" s="16" t="s">
        <v>74</v>
      </c>
      <c r="B38" s="37">
        <v>2</v>
      </c>
      <c r="C38" s="17" t="s">
        <v>136</v>
      </c>
      <c r="D38" s="16" t="s">
        <v>75</v>
      </c>
      <c r="E38" s="47" t="s">
        <v>76</v>
      </c>
      <c r="F38" s="16" t="s">
        <v>195</v>
      </c>
      <c r="G38" s="17" t="s">
        <v>77</v>
      </c>
      <c r="H38" s="17" t="s">
        <v>228</v>
      </c>
      <c r="I38" s="16" t="str">
        <f>"9780627037405"</f>
        <v>9780627037405</v>
      </c>
      <c r="J38" s="16" t="s">
        <v>41</v>
      </c>
      <c r="K38" s="75"/>
      <c r="L38" s="16"/>
      <c r="M38" s="16">
        <v>2020</v>
      </c>
      <c r="N38" s="16">
        <v>5</v>
      </c>
      <c r="O38" s="17" t="s">
        <v>78</v>
      </c>
      <c r="P38" s="16">
        <v>2027</v>
      </c>
      <c r="Q38" s="16">
        <v>35</v>
      </c>
      <c r="R38" s="53" t="s">
        <v>221</v>
      </c>
      <c r="T38" s="63" t="s">
        <v>110</v>
      </c>
    </row>
    <row r="39" spans="1:20" s="14" customFormat="1" ht="34.950000000000003" customHeight="1" x14ac:dyDescent="0.3">
      <c r="A39" s="12" t="s">
        <v>137</v>
      </c>
      <c r="B39" s="13">
        <v>2</v>
      </c>
      <c r="C39" s="15" t="s">
        <v>172</v>
      </c>
      <c r="D39" s="12" t="s">
        <v>200</v>
      </c>
      <c r="E39" s="44" t="s">
        <v>148</v>
      </c>
      <c r="F39" s="12" t="s">
        <v>115</v>
      </c>
      <c r="G39" s="19" t="s">
        <v>121</v>
      </c>
      <c r="H39" s="19" t="s">
        <v>121</v>
      </c>
      <c r="I39" s="12"/>
      <c r="J39" s="12"/>
      <c r="K39" s="74"/>
      <c r="L39" s="12"/>
      <c r="M39" s="12"/>
      <c r="N39" s="12"/>
      <c r="P39" s="12"/>
      <c r="Q39" s="12"/>
      <c r="R39" s="20" t="s">
        <v>173</v>
      </c>
      <c r="T39" s="63" t="s">
        <v>110</v>
      </c>
    </row>
    <row r="40" spans="1:20" s="14" customFormat="1" ht="22.05" customHeight="1" x14ac:dyDescent="0.3">
      <c r="A40" s="12" t="s">
        <v>138</v>
      </c>
      <c r="B40" s="13">
        <v>1</v>
      </c>
      <c r="C40" s="14" t="s">
        <v>139</v>
      </c>
      <c r="D40" s="12" t="s">
        <v>200</v>
      </c>
      <c r="E40" s="44" t="s">
        <v>148</v>
      </c>
      <c r="F40" s="12" t="s">
        <v>115</v>
      </c>
      <c r="G40" s="19" t="s">
        <v>121</v>
      </c>
      <c r="H40" s="19" t="s">
        <v>121</v>
      </c>
      <c r="I40" s="12"/>
      <c r="J40" s="12"/>
      <c r="K40" s="74"/>
      <c r="L40" s="12"/>
      <c r="M40" s="12"/>
      <c r="N40" s="12"/>
      <c r="P40" s="12"/>
      <c r="Q40" s="16"/>
      <c r="R40" s="20" t="s">
        <v>173</v>
      </c>
      <c r="T40" s="63" t="s">
        <v>110</v>
      </c>
    </row>
    <row r="41" spans="1:20" s="17" customFormat="1" ht="40.049999999999997" customHeight="1" x14ac:dyDescent="0.3">
      <c r="A41" s="12" t="s">
        <v>70</v>
      </c>
      <c r="B41" s="37">
        <v>1</v>
      </c>
      <c r="C41" s="17" t="s">
        <v>108</v>
      </c>
      <c r="D41" s="16" t="s">
        <v>140</v>
      </c>
      <c r="E41" s="49" t="s">
        <v>207</v>
      </c>
      <c r="F41" s="16" t="s">
        <v>175</v>
      </c>
      <c r="G41" s="15" t="s">
        <v>236</v>
      </c>
      <c r="H41" s="14" t="s">
        <v>237</v>
      </c>
      <c r="I41" s="38">
        <v>9781485131571</v>
      </c>
      <c r="J41" s="12" t="s">
        <v>41</v>
      </c>
      <c r="K41" s="38">
        <v>9781485131588</v>
      </c>
      <c r="L41" s="41" t="s">
        <v>133</v>
      </c>
      <c r="M41" s="12">
        <v>2022</v>
      </c>
      <c r="N41" s="12">
        <v>8</v>
      </c>
      <c r="O41" s="14" t="s">
        <v>3</v>
      </c>
      <c r="P41" s="12">
        <v>2027</v>
      </c>
      <c r="Q41" s="12">
        <v>20</v>
      </c>
      <c r="R41" s="12" t="s">
        <v>219</v>
      </c>
      <c r="T41" s="63" t="s">
        <v>110</v>
      </c>
    </row>
    <row r="42" spans="1:20" s="14" customFormat="1" ht="40.049999999999997" customHeight="1" x14ac:dyDescent="0.3">
      <c r="A42" s="12" t="s">
        <v>117</v>
      </c>
      <c r="B42" s="13">
        <v>2</v>
      </c>
      <c r="C42" s="14" t="s">
        <v>109</v>
      </c>
      <c r="D42" s="12" t="s">
        <v>140</v>
      </c>
      <c r="E42" s="49" t="s">
        <v>207</v>
      </c>
      <c r="F42" s="12" t="s">
        <v>175</v>
      </c>
      <c r="G42" s="15" t="s">
        <v>236</v>
      </c>
      <c r="H42" s="14" t="s">
        <v>237</v>
      </c>
      <c r="I42" s="38">
        <v>9781485131571</v>
      </c>
      <c r="J42" s="12" t="s">
        <v>41</v>
      </c>
      <c r="K42" s="38">
        <v>9781485131588</v>
      </c>
      <c r="L42" s="41" t="s">
        <v>133</v>
      </c>
      <c r="M42" s="12">
        <v>2022</v>
      </c>
      <c r="N42" s="12">
        <v>8</v>
      </c>
      <c r="O42" s="14" t="s">
        <v>3</v>
      </c>
      <c r="P42" s="12">
        <v>2027</v>
      </c>
      <c r="Q42" s="12">
        <v>20</v>
      </c>
      <c r="R42" s="53" t="s">
        <v>221</v>
      </c>
      <c r="T42" s="63" t="s">
        <v>110</v>
      </c>
    </row>
    <row r="43" spans="1:20" s="14" customFormat="1" ht="22.05" customHeight="1" x14ac:dyDescent="0.3">
      <c r="A43" s="12" t="s">
        <v>118</v>
      </c>
      <c r="B43" s="13">
        <v>1</v>
      </c>
      <c r="C43" s="14" t="s">
        <v>119</v>
      </c>
      <c r="D43" s="12" t="s">
        <v>168</v>
      </c>
      <c r="E43" s="44" t="s">
        <v>141</v>
      </c>
      <c r="F43" s="12" t="s">
        <v>146</v>
      </c>
      <c r="G43" s="19" t="s">
        <v>129</v>
      </c>
      <c r="H43" s="19" t="s">
        <v>130</v>
      </c>
      <c r="I43" s="12"/>
      <c r="J43" s="12"/>
      <c r="K43" s="74"/>
      <c r="L43" s="12"/>
      <c r="M43" s="12"/>
      <c r="N43" s="12"/>
      <c r="P43" s="12"/>
      <c r="Q43" s="12"/>
      <c r="R43" s="20" t="s">
        <v>173</v>
      </c>
      <c r="T43" s="63" t="s">
        <v>110</v>
      </c>
    </row>
    <row r="44" spans="1:20" s="14" customFormat="1" ht="22.05" customHeight="1" x14ac:dyDescent="0.3">
      <c r="A44" s="12" t="s">
        <v>71</v>
      </c>
      <c r="B44" s="13">
        <v>2</v>
      </c>
      <c r="C44" s="14" t="s">
        <v>72</v>
      </c>
      <c r="D44" s="12" t="s">
        <v>201</v>
      </c>
      <c r="E44" s="48" t="s">
        <v>63</v>
      </c>
      <c r="F44" s="12" t="s">
        <v>64</v>
      </c>
      <c r="G44" s="14" t="s">
        <v>73</v>
      </c>
      <c r="H44" s="14" t="s">
        <v>227</v>
      </c>
      <c r="I44" s="12" t="str">
        <f>"9781265079833"</f>
        <v>9781265079833</v>
      </c>
      <c r="J44" s="13" t="s">
        <v>41</v>
      </c>
      <c r="K44" s="74"/>
      <c r="L44" s="12"/>
      <c r="M44" s="12">
        <v>2023</v>
      </c>
      <c r="N44" s="12">
        <v>9</v>
      </c>
      <c r="O44" s="14" t="s">
        <v>65</v>
      </c>
      <c r="P44" s="16">
        <v>2027</v>
      </c>
      <c r="Q44" s="12">
        <v>20</v>
      </c>
      <c r="R44" s="53" t="s">
        <v>221</v>
      </c>
      <c r="T44" s="63" t="s">
        <v>110</v>
      </c>
    </row>
    <row r="45" spans="1:20" s="40" customFormat="1" ht="40.049999999999997" customHeight="1" x14ac:dyDescent="0.3">
      <c r="A45" s="37" t="s">
        <v>17</v>
      </c>
      <c r="B45" s="37">
        <v>1</v>
      </c>
      <c r="C45" s="22" t="s">
        <v>79</v>
      </c>
      <c r="D45" s="16" t="s">
        <v>187</v>
      </c>
      <c r="E45" s="51" t="s">
        <v>186</v>
      </c>
      <c r="F45" s="16" t="s">
        <v>194</v>
      </c>
      <c r="G45" s="22" t="s">
        <v>106</v>
      </c>
      <c r="H45" s="22" t="s">
        <v>18</v>
      </c>
      <c r="I45" s="37" t="str">
        <f>"9780195998306"</f>
        <v>9780195998306</v>
      </c>
      <c r="J45" s="37" t="s">
        <v>41</v>
      </c>
      <c r="K45" s="75"/>
      <c r="L45" s="37"/>
      <c r="M45" s="37">
        <v>2011</v>
      </c>
      <c r="N45" s="37">
        <v>4</v>
      </c>
      <c r="O45" s="22" t="s">
        <v>80</v>
      </c>
      <c r="P45" s="12">
        <v>2025</v>
      </c>
      <c r="Q45" s="37">
        <v>40</v>
      </c>
      <c r="R45" s="12" t="s">
        <v>219</v>
      </c>
      <c r="T45" s="63" t="s">
        <v>110</v>
      </c>
    </row>
    <row r="46" spans="1:20" s="21" customFormat="1" ht="22.05" customHeight="1" x14ac:dyDescent="0.3">
      <c r="A46" s="13" t="s">
        <v>120</v>
      </c>
      <c r="B46" s="13">
        <v>2</v>
      </c>
      <c r="C46" s="18" t="s">
        <v>122</v>
      </c>
      <c r="D46" s="12" t="s">
        <v>166</v>
      </c>
      <c r="E46" s="48" t="s">
        <v>167</v>
      </c>
      <c r="F46" s="13" t="s">
        <v>149</v>
      </c>
      <c r="G46" s="19" t="s">
        <v>127</v>
      </c>
      <c r="H46" s="19" t="s">
        <v>128</v>
      </c>
      <c r="I46" s="13"/>
      <c r="J46" s="13"/>
      <c r="K46" s="74"/>
      <c r="L46" s="13"/>
      <c r="M46" s="13"/>
      <c r="N46" s="13"/>
      <c r="O46" s="18"/>
      <c r="P46" s="13"/>
      <c r="Q46" s="13"/>
      <c r="R46" s="20" t="s">
        <v>173</v>
      </c>
      <c r="S46" s="14"/>
      <c r="T46" s="63" t="s">
        <v>110</v>
      </c>
    </row>
    <row r="47" spans="1:20" s="21" customFormat="1" ht="9.9" customHeight="1" x14ac:dyDescent="0.3">
      <c r="A47" s="13"/>
      <c r="B47" s="13"/>
      <c r="C47" s="18"/>
      <c r="D47" s="12"/>
      <c r="E47" s="44"/>
      <c r="F47" s="13"/>
      <c r="G47" s="18"/>
      <c r="H47" s="18"/>
      <c r="I47" s="13"/>
      <c r="J47" s="13"/>
      <c r="K47" s="74"/>
      <c r="L47" s="13"/>
      <c r="M47" s="13"/>
      <c r="N47" s="13"/>
      <c r="O47" s="18"/>
      <c r="P47" s="13"/>
      <c r="Q47" s="13"/>
      <c r="R47" s="12"/>
    </row>
    <row r="48" spans="1:20" s="14" customFormat="1" ht="9.9" customHeight="1" x14ac:dyDescent="0.3">
      <c r="A48" s="26"/>
      <c r="B48" s="27"/>
      <c r="C48" s="28"/>
      <c r="D48" s="71"/>
      <c r="E48" s="27"/>
      <c r="F48" s="27"/>
      <c r="G48" s="28"/>
      <c r="H48" s="28"/>
      <c r="I48" s="27"/>
      <c r="J48" s="27"/>
      <c r="K48" s="78"/>
      <c r="L48" s="27"/>
      <c r="M48" s="27"/>
      <c r="N48" s="27"/>
      <c r="O48" s="28"/>
      <c r="P48" s="27"/>
      <c r="Q48" s="27"/>
      <c r="R48" s="54"/>
    </row>
    <row r="49" spans="1:21" s="15" customFormat="1" ht="40.049999999999997" customHeight="1" x14ac:dyDescent="0.3">
      <c r="A49" s="42" t="s">
        <v>19</v>
      </c>
      <c r="B49" s="16">
        <v>2</v>
      </c>
      <c r="C49" s="15" t="s">
        <v>81</v>
      </c>
      <c r="D49" s="16" t="s">
        <v>82</v>
      </c>
      <c r="E49" s="47" t="s">
        <v>83</v>
      </c>
      <c r="F49" s="16" t="s">
        <v>84</v>
      </c>
      <c r="G49" s="15" t="s">
        <v>132</v>
      </c>
      <c r="H49" s="15" t="s">
        <v>131</v>
      </c>
      <c r="I49" s="16" t="str">
        <f>"9780627034107"</f>
        <v>9780627034107</v>
      </c>
      <c r="J49" s="15" t="s">
        <v>41</v>
      </c>
      <c r="K49" s="16" t="str">
        <f>"9780627034114"</f>
        <v>9780627034114</v>
      </c>
      <c r="L49" s="41" t="s">
        <v>133</v>
      </c>
      <c r="M49" s="15">
        <v>2016</v>
      </c>
      <c r="N49" s="16">
        <v>1</v>
      </c>
      <c r="O49" s="15" t="s">
        <v>78</v>
      </c>
      <c r="P49" s="16">
        <v>2025</v>
      </c>
      <c r="Q49" s="12">
        <v>15</v>
      </c>
      <c r="R49" s="43" t="s">
        <v>220</v>
      </c>
      <c r="T49" s="63" t="s">
        <v>110</v>
      </c>
    </row>
    <row r="50" spans="1:21" s="14" customFormat="1" ht="22.05" customHeight="1" x14ac:dyDescent="0.3">
      <c r="A50" s="29" t="s">
        <v>111</v>
      </c>
      <c r="B50" s="12">
        <v>2</v>
      </c>
      <c r="C50" s="14" t="s">
        <v>112</v>
      </c>
      <c r="D50" s="12" t="s">
        <v>113</v>
      </c>
      <c r="E50" s="49" t="s">
        <v>114</v>
      </c>
      <c r="F50" s="12" t="s">
        <v>115</v>
      </c>
      <c r="G50" s="19" t="s">
        <v>121</v>
      </c>
      <c r="H50" s="19" t="s">
        <v>121</v>
      </c>
      <c r="I50" s="12"/>
      <c r="J50" s="12"/>
      <c r="K50" s="74"/>
      <c r="L50" s="12"/>
      <c r="M50" s="12"/>
      <c r="N50" s="12"/>
      <c r="P50" s="12"/>
      <c r="Q50" s="12"/>
      <c r="R50" s="31" t="s">
        <v>173</v>
      </c>
      <c r="T50" s="63" t="s">
        <v>110</v>
      </c>
    </row>
    <row r="51" spans="1:21" s="14" customFormat="1" ht="40.049999999999997" customHeight="1" x14ac:dyDescent="0.3">
      <c r="A51" s="29" t="s">
        <v>123</v>
      </c>
      <c r="B51" s="12">
        <v>1</v>
      </c>
      <c r="C51" s="14" t="s">
        <v>124</v>
      </c>
      <c r="D51" s="16" t="s">
        <v>225</v>
      </c>
      <c r="E51" s="48" t="s">
        <v>83</v>
      </c>
      <c r="F51" s="12" t="s">
        <v>84</v>
      </c>
      <c r="G51" s="33" t="s">
        <v>238</v>
      </c>
      <c r="H51" s="33" t="s">
        <v>238</v>
      </c>
      <c r="I51" s="12"/>
      <c r="J51" s="12"/>
      <c r="K51" s="74"/>
      <c r="L51" s="12"/>
      <c r="M51" s="12"/>
      <c r="N51" s="12"/>
      <c r="P51" s="12"/>
      <c r="Q51" s="12"/>
      <c r="R51" s="31" t="s">
        <v>173</v>
      </c>
      <c r="T51" s="63" t="s">
        <v>110</v>
      </c>
    </row>
    <row r="52" spans="1:21" s="14" customFormat="1" ht="40.049999999999997" customHeight="1" x14ac:dyDescent="0.3">
      <c r="A52" s="29" t="s">
        <v>21</v>
      </c>
      <c r="B52" s="12">
        <v>1</v>
      </c>
      <c r="C52" s="14" t="s">
        <v>85</v>
      </c>
      <c r="D52" s="16" t="s">
        <v>234</v>
      </c>
      <c r="E52" s="48" t="s">
        <v>76</v>
      </c>
      <c r="F52" s="12" t="s">
        <v>195</v>
      </c>
      <c r="G52" s="14" t="s">
        <v>181</v>
      </c>
      <c r="H52" s="14" t="s">
        <v>222</v>
      </c>
      <c r="I52" s="12" t="str">
        <f>"9781473768352"</f>
        <v>9781473768352</v>
      </c>
      <c r="J52" s="12" t="s">
        <v>41</v>
      </c>
      <c r="K52" s="74"/>
      <c r="L52" s="12"/>
      <c r="M52" s="12">
        <v>2019</v>
      </c>
      <c r="N52" s="12">
        <v>10</v>
      </c>
      <c r="O52" s="17" t="s">
        <v>218</v>
      </c>
      <c r="P52" s="16">
        <v>2027</v>
      </c>
      <c r="Q52" s="12">
        <v>15</v>
      </c>
      <c r="R52" s="55" t="s">
        <v>219</v>
      </c>
      <c r="T52" s="63" t="s">
        <v>110</v>
      </c>
    </row>
    <row r="53" spans="1:21" s="17" customFormat="1" ht="22.05" customHeight="1" x14ac:dyDescent="0.3">
      <c r="A53" s="42" t="s">
        <v>13</v>
      </c>
      <c r="B53" s="16">
        <v>2</v>
      </c>
      <c r="C53" s="17" t="s">
        <v>116</v>
      </c>
      <c r="D53" s="37" t="s">
        <v>171</v>
      </c>
      <c r="E53" s="44" t="s">
        <v>206</v>
      </c>
      <c r="F53" s="16" t="s">
        <v>188</v>
      </c>
      <c r="G53" s="19" t="s">
        <v>121</v>
      </c>
      <c r="H53" s="19" t="s">
        <v>121</v>
      </c>
      <c r="I53" s="12"/>
      <c r="J53" s="12"/>
      <c r="K53" s="74"/>
      <c r="L53" s="12"/>
      <c r="M53" s="12"/>
      <c r="N53" s="12"/>
      <c r="O53" s="14"/>
      <c r="P53" s="12"/>
      <c r="Q53" s="12"/>
      <c r="R53" s="31" t="s">
        <v>173</v>
      </c>
      <c r="S53" s="14"/>
      <c r="T53" s="63" t="s">
        <v>110</v>
      </c>
    </row>
    <row r="54" spans="1:21" s="14" customFormat="1" ht="22.05" customHeight="1" x14ac:dyDescent="0.3">
      <c r="A54" s="29" t="s">
        <v>90</v>
      </c>
      <c r="B54" s="12">
        <v>1</v>
      </c>
      <c r="C54" s="14" t="s">
        <v>91</v>
      </c>
      <c r="D54" s="12" t="s">
        <v>201</v>
      </c>
      <c r="E54" s="48" t="s">
        <v>63</v>
      </c>
      <c r="F54" s="12" t="s">
        <v>107</v>
      </c>
      <c r="G54" s="14" t="s">
        <v>202</v>
      </c>
      <c r="H54" s="14" t="s">
        <v>229</v>
      </c>
      <c r="I54" s="12" t="str">
        <f>"9781265799731"</f>
        <v>9781265799731</v>
      </c>
      <c r="J54" s="12" t="s">
        <v>41</v>
      </c>
      <c r="K54" s="74"/>
      <c r="L54" s="12"/>
      <c r="M54" s="12">
        <v>2019</v>
      </c>
      <c r="N54" s="12">
        <v>10</v>
      </c>
      <c r="O54" s="14" t="s">
        <v>92</v>
      </c>
      <c r="P54" s="16">
        <v>2027</v>
      </c>
      <c r="Q54" s="12">
        <v>15</v>
      </c>
      <c r="R54" s="55" t="s">
        <v>219</v>
      </c>
      <c r="T54" s="63" t="s">
        <v>110</v>
      </c>
    </row>
    <row r="55" spans="1:21" s="14" customFormat="1" ht="22.05" customHeight="1" x14ac:dyDescent="0.3">
      <c r="A55" s="29" t="s">
        <v>20</v>
      </c>
      <c r="B55" s="12">
        <v>2</v>
      </c>
      <c r="C55" s="14" t="s">
        <v>87</v>
      </c>
      <c r="D55" s="16" t="s">
        <v>235</v>
      </c>
      <c r="E55" s="48" t="s">
        <v>76</v>
      </c>
      <c r="F55" s="12" t="s">
        <v>195</v>
      </c>
      <c r="G55" s="14" t="s">
        <v>230</v>
      </c>
      <c r="H55" s="14" t="s">
        <v>231</v>
      </c>
      <c r="I55" s="12" t="str">
        <f>"9781433821783"</f>
        <v>9781433821783</v>
      </c>
      <c r="J55" s="66" t="s">
        <v>41</v>
      </c>
      <c r="K55" s="74"/>
      <c r="L55" s="12"/>
      <c r="M55" s="12" t="s">
        <v>232</v>
      </c>
      <c r="N55" s="12"/>
      <c r="O55" s="14" t="s">
        <v>233</v>
      </c>
      <c r="P55" s="16">
        <v>2027</v>
      </c>
      <c r="Q55" s="12">
        <v>15</v>
      </c>
      <c r="R55" s="43" t="s">
        <v>220</v>
      </c>
      <c r="T55" s="63" t="s">
        <v>110</v>
      </c>
    </row>
    <row r="56" spans="1:21" s="14" customFormat="1" ht="22.05" customHeight="1" x14ac:dyDescent="0.3">
      <c r="A56" s="29" t="s">
        <v>14</v>
      </c>
      <c r="B56" s="12">
        <v>2</v>
      </c>
      <c r="C56" s="14" t="s">
        <v>88</v>
      </c>
      <c r="D56" s="12" t="s">
        <v>239</v>
      </c>
      <c r="E56" s="44" t="s">
        <v>240</v>
      </c>
      <c r="F56" s="12" t="s">
        <v>67</v>
      </c>
      <c r="G56" s="19" t="s">
        <v>121</v>
      </c>
      <c r="H56" s="19" t="s">
        <v>121</v>
      </c>
      <c r="I56" s="12"/>
      <c r="J56" s="12"/>
      <c r="K56" s="74"/>
      <c r="L56" s="12"/>
      <c r="M56" s="12"/>
      <c r="N56" s="12"/>
      <c r="P56" s="16"/>
      <c r="Q56" s="12"/>
      <c r="R56" s="31" t="s">
        <v>173</v>
      </c>
      <c r="T56" s="63" t="s">
        <v>110</v>
      </c>
    </row>
    <row r="57" spans="1:21" s="14" customFormat="1" ht="22.05" customHeight="1" x14ac:dyDescent="0.3">
      <c r="A57" s="29" t="s">
        <v>125</v>
      </c>
      <c r="B57" s="12">
        <v>1</v>
      </c>
      <c r="C57" s="14" t="s">
        <v>126</v>
      </c>
      <c r="D57" s="13" t="s">
        <v>142</v>
      </c>
      <c r="E57" s="44" t="s">
        <v>193</v>
      </c>
      <c r="F57" s="12" t="s">
        <v>143</v>
      </c>
      <c r="G57" s="19" t="s">
        <v>127</v>
      </c>
      <c r="H57" s="19" t="s">
        <v>128</v>
      </c>
      <c r="I57" s="12"/>
      <c r="J57" s="12"/>
      <c r="K57" s="74"/>
      <c r="L57" s="12"/>
      <c r="M57" s="12"/>
      <c r="N57" s="12"/>
      <c r="P57" s="12"/>
      <c r="Q57" s="12"/>
      <c r="R57" s="31" t="s">
        <v>173</v>
      </c>
    </row>
    <row r="58" spans="1:21" s="14" customFormat="1" ht="9.9" customHeight="1" x14ac:dyDescent="0.4">
      <c r="A58" s="23"/>
      <c r="B58" s="24"/>
      <c r="C58" s="25"/>
      <c r="D58" s="24"/>
      <c r="E58" s="52"/>
      <c r="F58" s="24"/>
      <c r="G58" s="25"/>
      <c r="H58" s="25"/>
      <c r="I58" s="24"/>
      <c r="J58" s="24"/>
      <c r="K58" s="77"/>
      <c r="L58" s="24"/>
      <c r="M58" s="24"/>
      <c r="N58" s="24"/>
      <c r="O58" s="25"/>
      <c r="P58" s="24"/>
      <c r="Q58" s="24"/>
      <c r="R58" s="56"/>
    </row>
    <row r="59" spans="1:21" s="36" customFormat="1" ht="18" customHeight="1" x14ac:dyDescent="0.3">
      <c r="A59" s="34"/>
      <c r="B59" s="34"/>
      <c r="C59" s="35"/>
      <c r="D59" s="72"/>
      <c r="E59" s="14"/>
      <c r="F59" s="34"/>
      <c r="G59" s="35"/>
      <c r="H59" s="35"/>
      <c r="I59" s="34"/>
      <c r="J59" s="34"/>
      <c r="K59" s="74"/>
      <c r="L59" s="34"/>
      <c r="M59" s="34"/>
      <c r="N59" s="34"/>
      <c r="O59" s="35"/>
      <c r="P59" s="34"/>
      <c r="Q59" s="34"/>
      <c r="R59" s="34"/>
      <c r="S59" s="35"/>
      <c r="T59" s="34"/>
      <c r="U59" s="35"/>
    </row>
    <row r="60" spans="1:21" ht="18" customHeight="1" x14ac:dyDescent="0.4">
      <c r="D60" s="73"/>
      <c r="I60" s="12"/>
      <c r="J60" s="4"/>
      <c r="L60" s="4"/>
      <c r="M60" s="12"/>
      <c r="N60" s="12"/>
      <c r="O60" s="14"/>
      <c r="P60" s="16"/>
      <c r="S60" s="5"/>
    </row>
    <row r="61" spans="1:21" x14ac:dyDescent="0.4">
      <c r="A61" s="6"/>
      <c r="B61" s="8"/>
      <c r="C61" s="7"/>
      <c r="D61" s="6"/>
      <c r="E61" s="11"/>
      <c r="F61" s="6"/>
      <c r="G61" s="7"/>
      <c r="H61" s="7"/>
      <c r="I61" s="9"/>
      <c r="J61" s="6"/>
      <c r="L61" s="6"/>
      <c r="M61" s="6"/>
      <c r="N61" s="6"/>
      <c r="O61" s="7"/>
      <c r="P61" s="6"/>
      <c r="Q61" s="6"/>
      <c r="R61" s="6"/>
      <c r="S61" s="7"/>
      <c r="T61" s="12"/>
    </row>
    <row r="62" spans="1:21" x14ac:dyDescent="0.4">
      <c r="A62" s="6"/>
      <c r="B62" s="8"/>
      <c r="C62" s="7"/>
      <c r="D62" s="6"/>
      <c r="E62" s="11"/>
      <c r="F62" s="6"/>
      <c r="G62" s="7"/>
      <c r="H62" s="7"/>
      <c r="I62" s="9"/>
      <c r="J62" s="6"/>
      <c r="K62" s="79"/>
      <c r="L62" s="6"/>
      <c r="M62" s="6"/>
      <c r="N62" s="6"/>
      <c r="O62" s="7"/>
      <c r="P62" s="6"/>
      <c r="Q62" s="6"/>
      <c r="R62" s="6"/>
      <c r="S62" s="7"/>
      <c r="T62" s="12"/>
    </row>
    <row r="65" spans="12:12" x14ac:dyDescent="0.4">
      <c r="L65" s="80"/>
    </row>
  </sheetData>
  <hyperlinks>
    <hyperlink ref="E10" r:id="rId1" xr:uid="{00000000-0004-0000-0000-000000000000}"/>
    <hyperlink ref="E36" r:id="rId2" xr:uid="{00000000-0004-0000-0000-000001000000}"/>
    <hyperlink ref="E37" r:id="rId3" xr:uid="{00000000-0004-0000-0000-000002000000}"/>
    <hyperlink ref="E49" r:id="rId4" xr:uid="{00000000-0004-0000-0000-000003000000}"/>
    <hyperlink ref="E55" r:id="rId5" xr:uid="{00000000-0004-0000-0000-000004000000}"/>
    <hyperlink ref="E3" r:id="rId6" xr:uid="{00000000-0004-0000-0000-000007000000}"/>
    <hyperlink ref="E7" r:id="rId7" xr:uid="{00000000-0004-0000-0000-000009000000}"/>
    <hyperlink ref="E54" r:id="rId8" xr:uid="{00000000-0004-0000-0000-00000B000000}"/>
    <hyperlink ref="E50" r:id="rId9" xr:uid="{00000000-0004-0000-0000-00000C000000}"/>
    <hyperlink ref="E43" r:id="rId10" display="mailto:graham@giles.co.za" xr:uid="{00000000-0004-0000-0000-00000D000000}"/>
    <hyperlink ref="E51" r:id="rId11" xr:uid="{00000000-0004-0000-0000-00000E000000}"/>
    <hyperlink ref="E23" r:id="rId12" xr:uid="{00000000-0004-0000-0000-000010000000}"/>
    <hyperlink ref="E25" r:id="rId13" xr:uid="{00000000-0004-0000-0000-000011000000}"/>
    <hyperlink ref="E27" r:id="rId14" xr:uid="{00000000-0004-0000-0000-000012000000}"/>
    <hyperlink ref="E4" r:id="rId15" xr:uid="{00000000-0004-0000-0000-000013000000}"/>
    <hyperlink ref="E52" r:id="rId16" xr:uid="{00000000-0004-0000-0000-000014000000}"/>
    <hyperlink ref="E35" r:id="rId17" xr:uid="{00000000-0004-0000-0000-000015000000}"/>
    <hyperlink ref="E11" r:id="rId18" xr:uid="{00000000-0004-0000-0000-000016000000}"/>
    <hyperlink ref="E45" r:id="rId19" xr:uid="{00000000-0004-0000-0000-00001A000000}"/>
    <hyperlink ref="E16" r:id="rId20" xr:uid="{00000000-0004-0000-0000-00001C000000}"/>
    <hyperlink ref="E34" r:id="rId21" xr:uid="{00000000-0004-0000-0000-00001E000000}"/>
    <hyperlink ref="E14" r:id="rId22" xr:uid="{00000000-0004-0000-0000-000020000000}"/>
    <hyperlink ref="E17" r:id="rId23" xr:uid="{00000000-0004-0000-0000-000022000000}"/>
    <hyperlink ref="E20" r:id="rId24" display="mailto:rouxs@sun.ac.za" xr:uid="{00000000-0004-0000-0000-000023000000}"/>
    <hyperlink ref="E28" r:id="rId25" display="mailto:rouxs@sun.ac.za" xr:uid="{00000000-0004-0000-0000-000024000000}"/>
    <hyperlink ref="E30" r:id="rId26" display="mailto:rouxs@sun.ac.za" xr:uid="{00000000-0004-0000-0000-000025000000}"/>
    <hyperlink ref="E53" r:id="rId27" display="mailto:rouxs@sun.ac.za" xr:uid="{00000000-0004-0000-0000-000026000000}"/>
    <hyperlink ref="E42" r:id="rId28" xr:uid="{00000000-0004-0000-0000-000027000000}"/>
    <hyperlink ref="E41" r:id="rId29" xr:uid="{00000000-0004-0000-0000-000028000000}"/>
    <hyperlink ref="E26" r:id="rId30" xr:uid="{00000000-0004-0000-0000-000029000000}"/>
    <hyperlink ref="E38" r:id="rId31" xr:uid="{00000000-0004-0000-0000-00002A000000}"/>
    <hyperlink ref="E44" r:id="rId32" xr:uid="{00000000-0004-0000-0000-00002B000000}"/>
    <hyperlink ref="E15" r:id="rId33" xr:uid="{68E2EBA0-DCF4-47E3-82A6-116D0079A8F8}"/>
    <hyperlink ref="E29" r:id="rId34" xr:uid="{BA9FA419-AB8B-4626-A78D-F798322EACCC}"/>
    <hyperlink ref="E39" r:id="rId35" xr:uid="{21A67923-69A8-4450-AF12-ED49D9B73AC1}"/>
    <hyperlink ref="E40" r:id="rId36" xr:uid="{D4993542-96BB-4AF2-B428-12BDC504A966}"/>
    <hyperlink ref="E13" r:id="rId37" xr:uid="{00000000-0004-0000-0000-00001F000000}"/>
    <hyperlink ref="E46" r:id="rId38" xr:uid="{FCC7A880-82BE-4518-9519-70BAA38409C5}"/>
    <hyperlink ref="E6" r:id="rId39" xr:uid="{022C5884-20B1-4423-A3DA-D216E6610B92}"/>
    <hyperlink ref="E18" r:id="rId40" xr:uid="{E65F8AE2-B790-47BB-A2DA-EEB9B3BBF8D9}"/>
    <hyperlink ref="E56" r:id="rId41" display="mailto:rouxs@sun.ac.za" xr:uid="{33671975-AD4B-40CE-9438-68CDDDF49E5C}"/>
    <hyperlink ref="E57" r:id="rId42" display="mailto:rouxs@sun.ac.za" xr:uid="{1EEE4E9C-D12E-436D-9A70-6C8498353EB7}"/>
    <hyperlink ref="E9" r:id="rId43" xr:uid="{00000000-0004-0000-0000-00000A000000}"/>
    <hyperlink ref="E8" r:id="rId44" xr:uid="{00000000-0004-0000-0000-000006000000}"/>
  </hyperlinks>
  <pageMargins left="0.11811023622047245" right="0.11811023622047245" top="0.35433070866141736" bottom="0.15748031496062992" header="0.31496062992125984" footer="0.31496062992125984"/>
  <pageSetup paperSize="9" fitToHeight="0" orientation="landscape" r:id="rId4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44B2BB8DA21847A10E964388CEF7C8" ma:contentTypeVersion="2" ma:contentTypeDescription="Create a new document." ma:contentTypeScope="" ma:versionID="5b778454c031588bade17018c401f3d7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0358fc54e04717fd1f8ea0dccb55e9fc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1BB5B3-899B-4C77-BBEC-D0989FEB49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0C848F-D4B8-4D38-9169-53D9806CCA8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6a6a1c6-01e7-4270-8979-23ac227327dd"/>
    <ds:schemaRef ds:uri="http://purl.org/dc/elements/1.1/"/>
    <ds:schemaRef ds:uri="http://schemas.microsoft.com/office/2006/metadata/properties"/>
    <ds:schemaRef ds:uri="7c9a70b5-a1d2-4dbb-bd85-d744a36f920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5D53E26-C3EC-4DF5-9691-A53A34036E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Dept - Voorgeskrewe Boekelys_1_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Cillie, CORELI [cmcillie@sun.ac.za]</dc:creator>
  <cp:lastModifiedBy>Lackay, A, Mev [avdil@sun.ac.za]</cp:lastModifiedBy>
  <cp:lastPrinted>2024-10-28T11:28:25Z</cp:lastPrinted>
  <dcterms:created xsi:type="dcterms:W3CDTF">2019-08-06T15:29:41Z</dcterms:created>
  <dcterms:modified xsi:type="dcterms:W3CDTF">2024-10-29T12:24:44Z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0x0101007E44B2BB8DA21847A10E964388CEF7C8</vt:lpwstr>
  </property>
</Properties>
</file>