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REKENMEESTER\#GABRIEL\TEMPLATE\FULL COST BUDGET\2018\"/>
    </mc:Choice>
  </mc:AlternateContent>
  <bookViews>
    <workbookView xWindow="0" yWindow="0" windowWidth="28800" windowHeight="10935" activeTab="1"/>
  </bookViews>
  <sheets>
    <sheet name="Instructions" sheetId="1" r:id="rId1"/>
    <sheet name="Work with this sheet" sheetId="2" r:id="rId2"/>
    <sheet name="Basic Remuneration levels 2018" sheetId="8" r:id="rId3"/>
  </sheets>
  <definedNames>
    <definedName name="FACULTY">#REF!</definedName>
    <definedName name="fakulteit">#REF!</definedName>
    <definedName name="POSTLEVEL">'Basic Remuneration levels 2018'!$C$5:$C$23</definedName>
    <definedName name="Posvlak">#REF!</definedName>
    <definedName name="_xlnm.Print_Area" localSheetId="2">'Basic Remuneration levels 2018'!$C$1:$N$24</definedName>
    <definedName name="_xlnm.Print_Area" localSheetId="1">'Work with this sheet'!$A$1:$AB$98</definedName>
    <definedName name="Tariff">#REF!</definedName>
    <definedName name="toerusting">#REF!</definedName>
    <definedName name="Z_E97FE7A0_8B0E_4EB0_B4EE_C987DDE3C888_.wvu.PrintArea" localSheetId="2" hidden="1">'Basic Remuneration levels 2018'!$C$1:$N$24</definedName>
    <definedName name="Z_E97FE7A0_8B0E_4EB0_B4EE_C987DDE3C888_.wvu.PrintArea" localSheetId="1" hidden="1">'Work with this sheet'!$A$1:$AB$96</definedName>
  </definedNames>
  <calcPr calcId="152511"/>
  <customWorkbookViews>
    <customWorkbookView name="IT - Personal View" guid="{E97FE7A0-8B0E-4EB0-B4EE-C987DDE3C888}" mergeInterval="0" personalView="1" maximized="1" xWindow="1" yWindow="1" windowWidth="1436" windowHeight="679" activeSheetId="2"/>
  </customWorkbookViews>
</workbook>
</file>

<file path=xl/calcChain.xml><?xml version="1.0" encoding="utf-8"?>
<calcChain xmlns="http://schemas.openxmlformats.org/spreadsheetml/2006/main">
  <c r="Z84" i="2" l="1"/>
  <c r="Y84" i="2"/>
  <c r="X84" i="2"/>
  <c r="W84" i="2"/>
  <c r="V84" i="2"/>
  <c r="U84" i="2"/>
  <c r="T84" i="2"/>
  <c r="S84" i="2"/>
  <c r="R84" i="2"/>
  <c r="Q84" i="2"/>
  <c r="P84" i="2"/>
  <c r="O84" i="2"/>
  <c r="N84" i="2"/>
  <c r="M84" i="2"/>
  <c r="L84" i="2"/>
  <c r="K84" i="2"/>
  <c r="J84" i="2"/>
  <c r="I84" i="2"/>
  <c r="H84" i="2"/>
  <c r="G84" i="2"/>
  <c r="F84" i="2"/>
  <c r="M23" i="8"/>
  <c r="M22" i="8"/>
  <c r="M21" i="8"/>
  <c r="M20" i="8"/>
  <c r="M19" i="8"/>
  <c r="M18" i="8"/>
  <c r="M17" i="8"/>
  <c r="M16" i="8"/>
  <c r="M15" i="8"/>
  <c r="M14" i="8"/>
  <c r="M13" i="8"/>
  <c r="M12" i="8"/>
  <c r="E23" i="8"/>
  <c r="E22" i="8"/>
  <c r="E21" i="8"/>
  <c r="E20" i="8"/>
  <c r="E19" i="8"/>
  <c r="E18" i="8"/>
  <c r="E17" i="8"/>
  <c r="E16" i="8"/>
  <c r="E15" i="8"/>
  <c r="E14" i="8"/>
  <c r="E13" i="8"/>
  <c r="E12" i="8"/>
  <c r="E10" i="8"/>
  <c r="E9" i="8"/>
  <c r="E8" i="8"/>
  <c r="E7" i="8"/>
  <c r="E6" i="8"/>
  <c r="E5" i="8"/>
  <c r="Z77" i="2" l="1"/>
  <c r="Y77" i="2"/>
  <c r="X77" i="2"/>
  <c r="W77" i="2"/>
  <c r="V77" i="2"/>
  <c r="U77" i="2"/>
  <c r="T77" i="2"/>
  <c r="S77" i="2"/>
  <c r="R77" i="2"/>
  <c r="Q77" i="2"/>
  <c r="P77" i="2"/>
  <c r="O77" i="2"/>
  <c r="N77" i="2"/>
  <c r="M77" i="2"/>
  <c r="L77" i="2"/>
  <c r="K77" i="2"/>
  <c r="J77" i="2"/>
  <c r="I77" i="2"/>
  <c r="H77" i="2"/>
  <c r="G77" i="2"/>
  <c r="F77" i="2"/>
  <c r="V75" i="2"/>
  <c r="V82" i="2" s="1"/>
  <c r="N75" i="2"/>
  <c r="N82" i="2" s="1"/>
  <c r="F75" i="2"/>
  <c r="F82" i="2" s="1"/>
  <c r="Z71" i="2"/>
  <c r="Y71" i="2"/>
  <c r="X71" i="2"/>
  <c r="W71" i="2"/>
  <c r="V71" i="2"/>
  <c r="U71" i="2"/>
  <c r="T71" i="2"/>
  <c r="S71" i="2"/>
  <c r="R71" i="2"/>
  <c r="Q71" i="2"/>
  <c r="P71" i="2"/>
  <c r="O71" i="2"/>
  <c r="N71" i="2"/>
  <c r="M71" i="2"/>
  <c r="L71" i="2"/>
  <c r="K71" i="2"/>
  <c r="J71" i="2"/>
  <c r="I71" i="2"/>
  <c r="H71" i="2"/>
  <c r="G71" i="2"/>
  <c r="F71" i="2"/>
  <c r="Z66" i="2"/>
  <c r="Z75" i="2" s="1"/>
  <c r="Z82" i="2" s="1"/>
  <c r="Y66" i="2"/>
  <c r="Y75" i="2" s="1"/>
  <c r="Y82" i="2" s="1"/>
  <c r="X66" i="2"/>
  <c r="X75" i="2" s="1"/>
  <c r="X82" i="2" s="1"/>
  <c r="W66" i="2"/>
  <c r="W75" i="2" s="1"/>
  <c r="W82" i="2" s="1"/>
  <c r="V66" i="2"/>
  <c r="U66" i="2"/>
  <c r="U75" i="2" s="1"/>
  <c r="U82" i="2" s="1"/>
  <c r="T66" i="2"/>
  <c r="T75" i="2" s="1"/>
  <c r="T82" i="2" s="1"/>
  <c r="S66" i="2"/>
  <c r="S75" i="2" s="1"/>
  <c r="S82" i="2" s="1"/>
  <c r="R66" i="2"/>
  <c r="R75" i="2" s="1"/>
  <c r="R82" i="2" s="1"/>
  <c r="Q66" i="2"/>
  <c r="Q75" i="2" s="1"/>
  <c r="Q82" i="2" s="1"/>
  <c r="P66" i="2"/>
  <c r="P75" i="2" s="1"/>
  <c r="P82" i="2" s="1"/>
  <c r="O66" i="2"/>
  <c r="O75" i="2" s="1"/>
  <c r="O82" i="2" s="1"/>
  <c r="N66" i="2"/>
  <c r="M66" i="2"/>
  <c r="M75" i="2" s="1"/>
  <c r="M82" i="2" s="1"/>
  <c r="L66" i="2"/>
  <c r="L75" i="2" s="1"/>
  <c r="L82" i="2" s="1"/>
  <c r="K66" i="2"/>
  <c r="K75" i="2" s="1"/>
  <c r="K82" i="2" s="1"/>
  <c r="J66" i="2"/>
  <c r="J75" i="2" s="1"/>
  <c r="J82" i="2" s="1"/>
  <c r="I66" i="2"/>
  <c r="I75" i="2" s="1"/>
  <c r="I82" i="2" s="1"/>
  <c r="H66" i="2"/>
  <c r="H75" i="2" s="1"/>
  <c r="H82" i="2" s="1"/>
  <c r="G66" i="2"/>
  <c r="G75" i="2" s="1"/>
  <c r="G82" i="2" s="1"/>
  <c r="F66" i="2"/>
  <c r="AB30"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Z30" i="2"/>
  <c r="Y30" i="2"/>
  <c r="X30" i="2"/>
  <c r="W30" i="2"/>
  <c r="V30" i="2"/>
  <c r="U30" i="2"/>
  <c r="T30" i="2"/>
  <c r="S30" i="2"/>
  <c r="R30" i="2"/>
  <c r="Q30" i="2"/>
  <c r="P30" i="2"/>
  <c r="O30" i="2"/>
  <c r="N30" i="2"/>
  <c r="M30" i="2"/>
  <c r="L30" i="2"/>
  <c r="K30" i="2"/>
  <c r="J30" i="2"/>
  <c r="I30" i="2"/>
  <c r="H30" i="2"/>
  <c r="G30" i="2"/>
  <c r="F30" i="2"/>
  <c r="AB24" i="2"/>
  <c r="Z24" i="2"/>
  <c r="Y24" i="2"/>
  <c r="X24" i="2"/>
  <c r="W24" i="2"/>
  <c r="V24" i="2"/>
  <c r="U24" i="2"/>
  <c r="T24" i="2"/>
  <c r="S24" i="2"/>
  <c r="R24" i="2"/>
  <c r="Q24" i="2"/>
  <c r="P24" i="2"/>
  <c r="O24" i="2"/>
  <c r="N24" i="2"/>
  <c r="M24" i="2"/>
  <c r="L24" i="2"/>
  <c r="K24" i="2"/>
  <c r="J24" i="2"/>
  <c r="I24" i="2"/>
  <c r="H24" i="2"/>
  <c r="G24" i="2"/>
  <c r="F24" i="2"/>
  <c r="E24" i="2"/>
  <c r="G86" i="2" l="1"/>
  <c r="G90" i="2" s="1"/>
  <c r="G92" i="2" s="1"/>
  <c r="K86" i="2"/>
  <c r="K90" i="2" s="1"/>
  <c r="K92" i="2" s="1"/>
  <c r="O86" i="2"/>
  <c r="O90" i="2" s="1"/>
  <c r="O92" i="2" s="1"/>
  <c r="S86" i="2"/>
  <c r="S90" i="2" s="1"/>
  <c r="S92" i="2" s="1"/>
  <c r="W86" i="2"/>
  <c r="W90" i="2" s="1"/>
  <c r="W92" i="2" s="1"/>
  <c r="F86" i="2"/>
  <c r="F90" i="2" s="1"/>
  <c r="F92" i="2" s="1"/>
  <c r="N86" i="2"/>
  <c r="N90" i="2" s="1"/>
  <c r="N92" i="2" s="1"/>
  <c r="V86" i="2"/>
  <c r="V90" i="2" s="1"/>
  <c r="V92" i="2" s="1"/>
  <c r="M86" i="2"/>
  <c r="M90" i="2" s="1"/>
  <c r="M92" i="2" s="1"/>
  <c r="U86" i="2"/>
  <c r="U90" i="2" s="1"/>
  <c r="U92" i="2" s="1"/>
  <c r="J86" i="2"/>
  <c r="J90" i="2" s="1"/>
  <c r="J92" i="2" s="1"/>
  <c r="Z86" i="2"/>
  <c r="Z90" i="2" s="1"/>
  <c r="Z92" i="2" s="1"/>
  <c r="T86" i="2"/>
  <c r="T90" i="2" s="1"/>
  <c r="T92" i="2" s="1"/>
  <c r="H86" i="2"/>
  <c r="H90" i="2" s="1"/>
  <c r="H92" i="2" s="1"/>
  <c r="X86" i="2"/>
  <c r="X90" i="2" s="1"/>
  <c r="X92" i="2" s="1"/>
  <c r="I86" i="2"/>
  <c r="I90" i="2" s="1"/>
  <c r="I92" i="2" s="1"/>
  <c r="Q86" i="2"/>
  <c r="Q90" i="2" s="1"/>
  <c r="Q92" i="2" s="1"/>
  <c r="Y86" i="2"/>
  <c r="Y90" i="2" s="1"/>
  <c r="Y92" i="2" s="1"/>
  <c r="L86" i="2"/>
  <c r="L90" i="2" s="1"/>
  <c r="L92" i="2" s="1"/>
  <c r="R86" i="2"/>
  <c r="R90" i="2" s="1"/>
  <c r="R92" i="2" s="1"/>
  <c r="P86" i="2"/>
  <c r="P90" i="2" s="1"/>
  <c r="P92" i="2" s="1"/>
  <c r="N12" i="8"/>
  <c r="O12" i="8" s="1"/>
  <c r="P12" i="8" s="1"/>
  <c r="O11" i="8" l="1"/>
  <c r="P11" i="8" s="1"/>
  <c r="M10" i="8"/>
  <c r="N10" i="8" s="1"/>
  <c r="O10" i="8" s="1"/>
  <c r="P10" i="8" s="1"/>
  <c r="M5" i="8" l="1"/>
  <c r="N5" i="8" s="1"/>
  <c r="O5" i="8" s="1"/>
  <c r="P5" i="8" s="1"/>
  <c r="M6" i="8"/>
  <c r="N6" i="8" s="1"/>
  <c r="O6" i="8" s="1"/>
  <c r="P6" i="8" s="1"/>
  <c r="M7" i="8"/>
  <c r="N7" i="8" s="1"/>
  <c r="O7" i="8" s="1"/>
  <c r="P7" i="8" s="1"/>
  <c r="M8" i="8"/>
  <c r="N8" i="8" s="1"/>
  <c r="O8" i="8" s="1"/>
  <c r="P8" i="8" s="1"/>
  <c r="M9" i="8"/>
  <c r="N9" i="8" s="1"/>
  <c r="N13" i="8"/>
  <c r="O13" i="8" s="1"/>
  <c r="P13" i="8" s="1"/>
  <c r="N14" i="8"/>
  <c r="O14" i="8" s="1"/>
  <c r="P14" i="8" s="1"/>
  <c r="N15" i="8"/>
  <c r="O15" i="8" s="1"/>
  <c r="P15" i="8" s="1"/>
  <c r="N16" i="8"/>
  <c r="O16" i="8" s="1"/>
  <c r="P16" i="8" s="1"/>
  <c r="N17" i="8"/>
  <c r="O17" i="8" s="1"/>
  <c r="P17" i="8" s="1"/>
  <c r="N18" i="8"/>
  <c r="O18" i="8" s="1"/>
  <c r="P18" i="8" s="1"/>
  <c r="N19" i="8"/>
  <c r="O19" i="8" s="1"/>
  <c r="P19" i="8" s="1"/>
  <c r="N20" i="8"/>
  <c r="O20" i="8" s="1"/>
  <c r="P20" i="8" s="1"/>
  <c r="N21" i="8"/>
  <c r="O21" i="8" s="1"/>
  <c r="P21" i="8" s="1"/>
  <c r="N22" i="8"/>
  <c r="O22" i="8" s="1"/>
  <c r="P22" i="8" s="1"/>
  <c r="N23" i="8"/>
  <c r="O23" i="8" s="1"/>
  <c r="P23" i="8" s="1"/>
  <c r="D13" i="2" l="1"/>
  <c r="O9" i="8"/>
  <c r="P9" i="8" s="1"/>
  <c r="D14" i="2" l="1"/>
  <c r="D15" i="2"/>
  <c r="D16" i="2"/>
  <c r="D17" i="2"/>
  <c r="D18" i="2"/>
  <c r="AB77" i="2" l="1"/>
  <c r="AB12" i="2"/>
  <c r="AB11" i="2" s="1"/>
  <c r="AB75" i="2" s="1"/>
  <c r="AB19" i="2"/>
  <c r="AB66" i="2"/>
  <c r="AB71" i="2"/>
  <c r="E77" i="2"/>
  <c r="E12" i="2"/>
  <c r="AA12" i="2" s="1"/>
  <c r="E19" i="2"/>
  <c r="E30" i="2"/>
  <c r="E66" i="2"/>
  <c r="AA66" i="2" s="1"/>
  <c r="E71" i="2"/>
  <c r="Z12" i="2"/>
  <c r="Z19" i="2"/>
  <c r="Y12" i="2"/>
  <c r="Y11" i="2" s="1"/>
  <c r="Y19" i="2"/>
  <c r="X12" i="2"/>
  <c r="X11" i="2" s="1"/>
  <c r="X19" i="2"/>
  <c r="W12" i="2"/>
  <c r="W19" i="2"/>
  <c r="W11" i="2" s="1"/>
  <c r="V12" i="2"/>
  <c r="V19" i="2"/>
  <c r="U12" i="2"/>
  <c r="U11" i="2" s="1"/>
  <c r="U19" i="2"/>
  <c r="T12" i="2"/>
  <c r="T11" i="2" s="1"/>
  <c r="T19" i="2"/>
  <c r="S12" i="2"/>
  <c r="S11" i="2" s="1"/>
  <c r="S19" i="2"/>
  <c r="R12" i="2"/>
  <c r="R19" i="2"/>
  <c r="Q12" i="2"/>
  <c r="Q19" i="2"/>
  <c r="Q11" i="2"/>
  <c r="P12" i="2"/>
  <c r="P11" i="2" s="1"/>
  <c r="P19" i="2"/>
  <c r="O12" i="2"/>
  <c r="O11" i="2" s="1"/>
  <c r="O19" i="2"/>
  <c r="N12" i="2"/>
  <c r="N19" i="2"/>
  <c r="M12" i="2"/>
  <c r="M19" i="2"/>
  <c r="M11" i="2"/>
  <c r="L12" i="2"/>
  <c r="L11" i="2" s="1"/>
  <c r="L19" i="2"/>
  <c r="K12" i="2"/>
  <c r="K19" i="2"/>
  <c r="K11" i="2" s="1"/>
  <c r="J12" i="2"/>
  <c r="J19" i="2"/>
  <c r="I12" i="2"/>
  <c r="I11" i="2" s="1"/>
  <c r="I19" i="2"/>
  <c r="H12" i="2"/>
  <c r="H11" i="2" s="1"/>
  <c r="H19" i="2"/>
  <c r="G12" i="2"/>
  <c r="G11" i="2" s="1"/>
  <c r="G19" i="2"/>
  <c r="F12" i="2"/>
  <c r="F19" i="2"/>
  <c r="AA24" i="2"/>
  <c r="AA30" i="2"/>
  <c r="AA26" i="2"/>
  <c r="AA21" i="2"/>
  <c r="AA14" i="2"/>
  <c r="AA28" i="2"/>
  <c r="AA13" i="2"/>
  <c r="AA79" i="2"/>
  <c r="AA78" i="2"/>
  <c r="AA73" i="2"/>
  <c r="AA72" i="2"/>
  <c r="AA69" i="2"/>
  <c r="AA68" i="2"/>
  <c r="AA67" i="2"/>
  <c r="AA31" i="2"/>
  <c r="AA27" i="2"/>
  <c r="AA25" i="2"/>
  <c r="AA22" i="2"/>
  <c r="AD19" i="2" s="1"/>
  <c r="AA20" i="2"/>
  <c r="AA18" i="2"/>
  <c r="AA17" i="2"/>
  <c r="AA16" i="2"/>
  <c r="AA15" i="2"/>
  <c r="AA19" i="2"/>
  <c r="AA77" i="2"/>
  <c r="AD77" i="2" s="1"/>
  <c r="E11" i="2" l="1"/>
  <c r="E75" i="2" s="1"/>
  <c r="E82" i="2" s="1"/>
  <c r="E84" i="2" s="1"/>
  <c r="F11" i="2"/>
  <c r="N11" i="2"/>
  <c r="V11" i="2"/>
  <c r="AA71" i="2"/>
  <c r="AD71" i="2" s="1"/>
  <c r="AD66" i="2"/>
  <c r="AD24" i="2"/>
  <c r="J11" i="2"/>
  <c r="R11" i="2"/>
  <c r="Z11" i="2"/>
  <c r="AB82" i="2"/>
  <c r="AB84" i="2" s="1"/>
  <c r="AD30" i="2"/>
  <c r="AD12" i="2"/>
  <c r="AB86" i="2" l="1"/>
  <c r="AB90" i="2" s="1"/>
  <c r="E86" i="2"/>
  <c r="E90" i="2" s="1"/>
  <c r="AA75" i="2"/>
  <c r="N88" i="2"/>
  <c r="AA11" i="2"/>
  <c r="AD11" i="2" s="1"/>
  <c r="F88" i="2"/>
  <c r="R88" i="2"/>
  <c r="P88" i="2"/>
  <c r="AB92" i="2"/>
  <c r="E96" i="2" s="1"/>
  <c r="AB88" i="2"/>
  <c r="G88" i="2"/>
  <c r="O88" i="2"/>
  <c r="K88" i="2"/>
  <c r="L88" i="2"/>
  <c r="S88" i="2"/>
  <c r="J88" i="2"/>
  <c r="W88" i="2"/>
  <c r="X88" i="2"/>
  <c r="H88" i="2"/>
  <c r="T88" i="2"/>
  <c r="AA82" i="2"/>
  <c r="E88" i="2" l="1"/>
  <c r="V88" i="2"/>
  <c r="Z88" i="2"/>
  <c r="AD75" i="2"/>
  <c r="AA84" i="2"/>
  <c r="AD84" i="2" s="1"/>
  <c r="M88" i="2"/>
  <c r="Y88" i="2"/>
  <c r="U88" i="2"/>
  <c r="I88" i="2"/>
  <c r="E92" i="2"/>
  <c r="AD82" i="2"/>
  <c r="AA92" i="2" l="1"/>
  <c r="E97" i="2" s="1"/>
  <c r="Q88" i="2"/>
  <c r="AA86" i="2"/>
  <c r="AA90" i="2" l="1"/>
  <c r="AD90" i="2" s="1"/>
  <c r="AA88" i="2"/>
  <c r="AD86" i="2"/>
  <c r="AD92" i="2" l="1"/>
</calcChain>
</file>

<file path=xl/comments1.xml><?xml version="1.0" encoding="utf-8"?>
<comments xmlns="http://schemas.openxmlformats.org/spreadsheetml/2006/main">
  <authors>
    <author>IT</author>
    <author>Cronje, G, Mev &lt;gretha@sun.ac.za&gt;</author>
  </authors>
  <commentList>
    <comment ref="C5" authorId="0" shapeId="0">
      <text>
        <r>
          <rPr>
            <sz val="8"/>
            <color indexed="81"/>
            <rFont val="Tahoma"/>
            <family val="2"/>
          </rPr>
          <t xml:space="preserve">It is compulsory that you complete this cell
</t>
        </r>
      </text>
    </comment>
    <comment ref="C13"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78" authorId="1" shapeId="0">
      <text>
        <r>
          <rPr>
            <sz val="9"/>
            <color indexed="81"/>
            <rFont val="Tahoma"/>
            <family val="2"/>
          </rPr>
          <t>This is to recover the support cost that the faculty/department is funding. This cost was not included in the calculation of the ICRR.</t>
        </r>
      </text>
    </comment>
    <comment ref="C79" authorId="1" shapeId="0">
      <text>
        <r>
          <rPr>
            <sz val="9"/>
            <color indexed="81"/>
            <rFont val="Tahoma"/>
            <family val="2"/>
          </rPr>
          <t xml:space="preserve">According to the ICRR policy a Faculty may place an additional levy on research contracts that do not produce sufficient academic outputs.  </t>
        </r>
      </text>
    </comment>
    <comment ref="C84" authorId="1" shapeId="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<sst xmlns="http://schemas.openxmlformats.org/spreadsheetml/2006/main" count="105" uniqueCount="104">
  <si>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</si>
  <si>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</si>
  <si>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</si>
  <si>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</si>
  <si>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</si>
  <si>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</si>
  <si>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</si>
  <si>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</si>
  <si>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</si>
  <si>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</si>
  <si>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</si>
  <si>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</si>
  <si>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</si>
  <si>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</si>
  <si>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</si>
  <si>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</si>
  <si>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</si>
  <si>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</si>
  <si>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</si>
  <si>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</si>
  <si>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</si>
  <si>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</si>
  <si>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</si>
  <si>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</si>
  <si>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</si>
  <si>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</si>
  <si>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</si>
  <si>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</si>
  <si>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</si>
  <si>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</si>
  <si>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</si>
  <si>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FULL COST: CLININCAL TRIAL</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</si>
  <si>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</si>
  <si>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</si>
  <si>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</si>
  <si>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</si>
  <si>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</si>
  <si>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</si>
  <si>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</si>
  <si>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</si>
  <si>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</si>
  <si>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</si>
  <si>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</si>
  <si>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</si>
  <si>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</si>
  <si>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</si>
  <si>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</si>
  <si>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</si>
  <si>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</si>
  <si>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</si>
  <si>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</si>
  <si>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</si>
  <si>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</si>
  <si>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</si>
  <si>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14% of Total Cost</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</si>
  <si>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</si>
  <si>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</si>
  <si>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</si>
  <si>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</si>
  <si>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</si>
  <si>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</si>
  <si>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</si>
  <si>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</si>
  <si>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</si>
  <si>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</si>
  <si>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</si>
  <si>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</si>
  <si>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</si>
  <si>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</si>
  <si>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20.5% of Total Cost (Subtotal B) or 17% on invoice amount (excluding IP transfer fee and bursaries - Subtotal C)</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</si>
  <si>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</si>
  <si>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</si>
  <si>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</si>
  <si>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</si>
  <si>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</si>
  <si>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</si>
  <si>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</si>
  <si>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</si>
  <si>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</si>
  <si>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</si>
  <si>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</si>
  <si>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</si>
  <si>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R/hour @ 6% increase</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</si>
  <si>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</si>
  <si>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</si>
  <si>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</si>
  <si>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</si>
  <si>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</si>
  <si>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</si>
  <si>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Junior Lecturer-                  P9</t>
  </si>
  <si>
    <t>Lecturer-                             P8</t>
  </si>
  <si>
    <t>Senior Lecturer-                 P7</t>
  </si>
  <si>
    <t>Associate Professor -        P6</t>
  </si>
  <si>
    <t>Professor-                          P5</t>
  </si>
  <si>
    <t>Distinguished Professor-   P4</t>
  </si>
  <si>
    <t>Post Level 19/18</t>
  </si>
  <si>
    <t>Post Level 15-17</t>
  </si>
  <si>
    <t xml:space="preserve">                            Basic remuneration levels  (BRL) for 2018 as approved by the Human Resources</t>
  </si>
  <si>
    <t>The 2018 BRL tariff per hour as communicated by HR</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</si>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</sst>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quot;R&quot;\ #,##0.00"/>
    <numFmt numFmtId="165" formatCode="_ [$R-1C09]\ * #,##0.00_ ;_ [$R-1C09]\ * \-#,##0.00_ ;_ [$R-1C09]\ * &quot;-&quot;??_ ;_ @_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s>
  <cellStyleXfs count="14">
    <xf numFmtId="0" fontId="0"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3" fillId="0" borderId="0"/>
    <xf numFmtId="0" fontId="2" fillId="0" borderId="0"/>
    <xf numFmtId="43" fontId="2" fillId="0" borderId="0" applyFont="0" applyFill="0" applyBorder="0" applyAlignment="0" applyProtection="0"/>
    <xf numFmtId="0" fontId="5" fillId="0" borderId="0"/>
    <xf numFmtId="0" fontId="12" fillId="7" borderId="0" applyNumberFormat="0" applyBorder="0" applyAlignment="0" applyProtection="0"/>
    <xf numFmtId="0" fontId="13" fillId="8" borderId="33" applyNumberFormat="0" applyAlignment="0" applyProtection="0"/>
    <xf numFmtId="0" fontId="14" fillId="9" borderId="34" applyNumberFormat="0" applyAlignment="0" applyProtection="0"/>
    <xf numFmtId="0" fontId="11" fillId="10" borderId="35" applyNumberFormat="0" applyFont="0" applyAlignment="0" applyProtection="0"/>
    <xf numFmtId="0" fontId="1" fillId="11" borderId="0" applyNumberFormat="0" applyBorder="0" applyAlignment="0" applyProtection="0"/>
  </cellStyleXfs>
  <cellXfs count="207">
    <xf numFmtId="0" fontId="0" fillId="0" borderId="0" xfId="0"/>
    <xf numFmtId="0" fontId="10" fillId="0" borderId="0" xfId="6" applyFont="1"/>
    <xf numFmtId="165" fontId="10" fillId="0" borderId="10" xfId="7" applyNumberFormat="1" applyFont="1" applyBorder="1"/>
    <xf numFmtId="0" fontId="10" fillId="6" borderId="19" xfId="6" applyFont="1" applyFill="1" applyBorder="1"/>
    <xf numFmtId="165" fontId="10" fillId="6" borderId="10" xfId="7" applyNumberFormat="1" applyFont="1" applyFill="1" applyBorder="1"/>
    <xf numFmtId="165" fontId="10" fillId="0" borderId="10" xfId="1" applyNumberFormat="1" applyFont="1" applyBorder="1"/>
    <xf numFmtId="165" fontId="10" fillId="0" borderId="25" xfId="1" applyNumberFormat="1" applyFont="1" applyBorder="1"/>
    <xf numFmtId="43" fontId="10" fillId="0" borderId="0" xfId="6" applyNumberFormat="1" applyFont="1"/>
    <xf numFmtId="1" fontId="10" fillId="6" borderId="10" xfId="6" applyNumberFormat="1" applyFont="1" applyFill="1" applyBorder="1" applyAlignment="1">
      <alignment horizontal="center"/>
    </xf>
    <xf numFmtId="0" fontId="17" fillId="0" borderId="0" xfId="0" applyFont="1" applyAlignment="1">
      <alignment vertical="center"/>
    </xf>
    <xf numFmtId="0" fontId="18" fillId="0" borderId="0" xfId="0" applyFont="1" applyAlignment="1">
      <alignment vertical="center"/>
    </xf>
    <xf numFmtId="0" fontId="17" fillId="0" borderId="0" xfId="0" applyFont="1" applyBorder="1" applyAlignment="1" applyProtection="1">
      <alignment vertical="center"/>
      <protection locked="0"/>
    </xf>
    <xf numFmtId="0" fontId="16" fillId="0" borderId="0" xfId="0" applyFont="1" applyBorder="1" applyAlignment="1">
      <alignment horizontal="center" vertical="center" wrapText="1"/>
    </xf>
    <xf numFmtId="164" fontId="16" fillId="0" borderId="0" xfId="0" applyNumberFormat="1" applyFont="1" applyBorder="1" applyAlignment="1">
      <alignment horizontal="center" vertical="center" wrapText="1"/>
    </xf>
    <xf numFmtId="0" fontId="17" fillId="0" borderId="0" xfId="0" applyFont="1" applyBorder="1" applyAlignment="1">
      <alignment vertical="center"/>
    </xf>
    <xf numFmtId="0" fontId="16" fillId="0" borderId="28" xfId="0" applyFont="1" applyBorder="1" applyAlignment="1">
      <alignment vertical="center"/>
    </xf>
    <xf numFmtId="164" fontId="17" fillId="0" borderId="0" xfId="0" applyNumberFormat="1" applyFont="1" applyFill="1" applyBorder="1" applyAlignment="1">
      <alignment horizontal="center" vertical="center" wrapText="1"/>
    </xf>
    <xf numFmtId="0" fontId="17" fillId="0" borderId="26" xfId="0" applyFont="1" applyBorder="1" applyAlignment="1">
      <alignment horizontal="center" vertical="center" wrapText="1"/>
    </xf>
    <xf numFmtId="164" fontId="17" fillId="0" borderId="26" xfId="0" applyNumberFormat="1" applyFont="1" applyBorder="1" applyAlignment="1">
      <alignment horizontal="center" vertical="center" wrapText="1"/>
    </xf>
    <xf numFmtId="0" fontId="17" fillId="0" borderId="16" xfId="0" applyFont="1" applyFill="1" applyBorder="1" applyAlignment="1" applyProtection="1">
      <alignment vertical="center" wrapText="1"/>
      <protection locked="0"/>
    </xf>
    <xf numFmtId="0" fontId="18" fillId="0" borderId="0" xfId="0" applyFont="1" applyAlignment="1">
      <alignment vertical="center" wrapText="1"/>
    </xf>
    <xf numFmtId="0" fontId="17" fillId="0" borderId="0" xfId="0" applyFont="1" applyAlignment="1">
      <alignment vertical="center" wrapText="1"/>
    </xf>
    <xf numFmtId="0" fontId="16" fillId="0" borderId="28" xfId="0" applyFont="1" applyFill="1" applyBorder="1" applyAlignment="1">
      <alignment vertical="center"/>
    </xf>
    <xf numFmtId="164" fontId="18" fillId="0" borderId="0" xfId="0" applyNumberFormat="1" applyFont="1" applyAlignment="1">
      <alignment vertical="center"/>
    </xf>
    <xf numFmtId="0" fontId="16" fillId="0" borderId="28" xfId="0" applyFont="1" applyBorder="1" applyAlignment="1" applyProtection="1">
      <alignment vertical="center"/>
      <protection locked="0"/>
    </xf>
    <xf numFmtId="0" fontId="17"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164" fontId="17" fillId="4" borderId="12" xfId="0" applyNumberFormat="1" applyFont="1" applyFill="1" applyBorder="1" applyAlignment="1">
      <alignment vertical="center"/>
    </xf>
    <xf numFmtId="0" fontId="17" fillId="0" borderId="10" xfId="0" applyFont="1" applyFill="1" applyBorder="1" applyAlignment="1" applyProtection="1">
      <alignment vertical="center"/>
      <protection locked="0"/>
    </xf>
    <xf numFmtId="164" fontId="18" fillId="0" borderId="10" xfId="0" applyNumberFormat="1" applyFont="1" applyFill="1" applyBorder="1" applyAlignment="1" applyProtection="1">
      <alignment horizontal="center" vertical="center"/>
      <protection locked="0"/>
    </xf>
    <xf numFmtId="164" fontId="17" fillId="0" borderId="12" xfId="0" applyNumberFormat="1" applyFont="1" applyFill="1" applyBorder="1" applyAlignment="1" applyProtection="1">
      <alignment vertical="center"/>
      <protection locked="0"/>
    </xf>
    <xf numFmtId="0" fontId="17" fillId="0" borderId="0" xfId="0" applyFont="1" applyAlignment="1" applyProtection="1">
      <alignment vertical="center"/>
      <protection locked="0"/>
    </xf>
    <xf numFmtId="164" fontId="18" fillId="0" borderId="0" xfId="0" applyNumberFormat="1" applyFont="1" applyAlignment="1" applyProtection="1">
      <alignment vertical="center"/>
      <protection locked="0"/>
    </xf>
    <xf numFmtId="164" fontId="17" fillId="4" borderId="10" xfId="0" applyNumberFormat="1" applyFont="1" applyFill="1" applyBorder="1" applyAlignment="1" applyProtection="1">
      <alignment vertical="center"/>
      <protection locked="0"/>
    </xf>
    <xf numFmtId="0" fontId="18" fillId="0" borderId="10" xfId="0" applyFont="1" applyFill="1" applyBorder="1" applyAlignment="1" applyProtection="1">
      <alignment vertical="center"/>
      <protection locked="0"/>
    </xf>
    <xf numFmtId="0" fontId="17" fillId="0" borderId="9" xfId="0" applyFont="1" applyBorder="1" applyAlignment="1" applyProtection="1">
      <alignment vertical="center"/>
      <protection locked="0"/>
    </xf>
    <xf numFmtId="164" fontId="17" fillId="0" borderId="10" xfId="0" applyNumberFormat="1"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164" fontId="17" fillId="0" borderId="0" xfId="0" applyNumberFormat="1" applyFont="1" applyFill="1" applyBorder="1" applyAlignment="1">
      <alignment vertical="center"/>
    </xf>
    <xf numFmtId="0" fontId="17" fillId="0" borderId="16" xfId="0" applyFont="1" applyFill="1" applyBorder="1" applyAlignment="1">
      <alignment vertical="center"/>
    </xf>
    <xf numFmtId="0" fontId="17" fillId="0" borderId="7" xfId="0" applyFont="1" applyFill="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10" xfId="0" applyFont="1" applyBorder="1" applyAlignment="1" applyProtection="1">
      <alignment horizontal="left" vertical="center"/>
      <protection locked="0"/>
    </xf>
    <xf numFmtId="164" fontId="17" fillId="0" borderId="10" xfId="0" applyNumberFormat="1" applyFont="1" applyFill="1" applyBorder="1" applyAlignment="1">
      <alignment vertical="center"/>
    </xf>
    <xf numFmtId="164" fontId="17" fillId="0" borderId="15" xfId="0" applyNumberFormat="1" applyFont="1" applyFill="1" applyBorder="1" applyAlignment="1" applyProtection="1">
      <alignment vertical="center"/>
      <protection locked="0"/>
    </xf>
    <xf numFmtId="164" fontId="17" fillId="0" borderId="9" xfId="0" applyNumberFormat="1" applyFont="1" applyFill="1" applyBorder="1" applyAlignment="1" applyProtection="1">
      <alignment vertical="center"/>
      <protection locked="0"/>
    </xf>
    <xf numFmtId="0" fontId="17" fillId="0" borderId="0" xfId="0" quotePrefix="1" applyFont="1" applyBorder="1" applyAlignment="1" applyProtection="1">
      <alignment horizontal="right" vertical="center"/>
      <protection locked="0"/>
    </xf>
    <xf numFmtId="2" fontId="17" fillId="0" borderId="0" xfId="0" applyNumberFormat="1" applyFont="1" applyBorder="1" applyAlignment="1" applyProtection="1">
      <alignment vertical="center"/>
      <protection locked="0"/>
    </xf>
    <xf numFmtId="0" fontId="17" fillId="0" borderId="10" xfId="0" applyFont="1" applyBorder="1" applyAlignment="1" applyProtection="1">
      <alignment vertical="center"/>
      <protection locked="0"/>
    </xf>
    <xf numFmtId="164" fontId="17" fillId="0" borderId="0" xfId="0" applyNumberFormat="1" applyFont="1" applyFill="1" applyBorder="1" applyAlignment="1" applyProtection="1">
      <alignment vertical="center"/>
      <protection locked="0"/>
    </xf>
    <xf numFmtId="164" fontId="17" fillId="0" borderId="16"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wrapText="1"/>
      <protection locked="0"/>
    </xf>
    <xf numFmtId="0" fontId="17" fillId="0" borderId="10"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164" fontId="17" fillId="0" borderId="11" xfId="0" applyNumberFormat="1" applyFont="1" applyFill="1" applyBorder="1" applyAlignment="1">
      <alignment vertical="center"/>
    </xf>
    <xf numFmtId="0" fontId="17" fillId="0" borderId="0" xfId="0" applyFont="1" applyFill="1" applyAlignment="1">
      <alignment vertical="center"/>
    </xf>
    <xf numFmtId="0" fontId="16" fillId="0" borderId="28" xfId="0" applyFont="1" applyFill="1" applyBorder="1" applyAlignment="1" applyProtection="1">
      <alignment vertical="center"/>
      <protection locked="0"/>
    </xf>
    <xf numFmtId="0" fontId="17" fillId="0" borderId="13" xfId="0" applyFont="1" applyFill="1" applyBorder="1" applyAlignment="1" applyProtection="1">
      <alignment vertical="center"/>
      <protection locked="0"/>
    </xf>
    <xf numFmtId="0" fontId="17" fillId="0" borderId="14" xfId="0" applyFont="1" applyFill="1" applyBorder="1" applyAlignment="1" applyProtection="1">
      <alignment vertical="center"/>
      <protection locked="0"/>
    </xf>
    <xf numFmtId="0" fontId="17" fillId="0" borderId="0" xfId="0" applyFont="1" applyFill="1" applyAlignment="1" applyProtection="1">
      <alignment vertical="center"/>
      <protection locked="0"/>
    </xf>
    <xf numFmtId="0" fontId="17" fillId="0" borderId="9" xfId="0" applyFont="1" applyFill="1" applyBorder="1" applyAlignment="1" applyProtection="1">
      <alignment vertical="center"/>
      <protection locked="0"/>
    </xf>
    <xf numFmtId="164" fontId="17" fillId="0" borderId="16" xfId="0" applyNumberFormat="1" applyFont="1" applyFill="1" applyBorder="1" applyAlignment="1">
      <alignment vertical="center"/>
    </xf>
    <xf numFmtId="0" fontId="18" fillId="0" borderId="0" xfId="0" applyFont="1" applyFill="1" applyAlignment="1">
      <alignment vertical="center"/>
    </xf>
    <xf numFmtId="0" fontId="16" fillId="2" borderId="28" xfId="0" applyFont="1" applyFill="1" applyBorder="1" applyAlignment="1">
      <alignment vertical="center"/>
    </xf>
    <xf numFmtId="0" fontId="16" fillId="2" borderId="0" xfId="0" applyFont="1" applyFill="1" applyBorder="1" applyAlignment="1" applyProtection="1">
      <alignment vertical="center"/>
      <protection locked="0"/>
    </xf>
    <xf numFmtId="164" fontId="16" fillId="2" borderId="1" xfId="0" applyNumberFormat="1" applyFont="1" applyFill="1" applyBorder="1" applyAlignment="1">
      <alignment vertical="center"/>
    </xf>
    <xf numFmtId="0" fontId="16" fillId="0" borderId="0" xfId="0" applyFont="1" applyFill="1" applyAlignment="1">
      <alignment vertical="center"/>
    </xf>
    <xf numFmtId="0" fontId="17" fillId="0" borderId="16" xfId="0" applyFont="1" applyFill="1" applyBorder="1" applyAlignment="1" applyProtection="1">
      <alignment vertical="center"/>
      <protection locked="0"/>
    </xf>
    <xf numFmtId="0" fontId="21" fillId="0" borderId="28" xfId="0" applyFont="1" applyFill="1" applyBorder="1" applyAlignment="1" applyProtection="1">
      <alignment vertical="center"/>
      <protection locked="0"/>
    </xf>
    <xf numFmtId="0" fontId="17" fillId="0" borderId="28"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21" fillId="0" borderId="28" xfId="0" applyFont="1" applyBorder="1" applyAlignment="1" applyProtection="1">
      <alignment vertical="center"/>
      <protection locked="0"/>
    </xf>
    <xf numFmtId="0" fontId="18" fillId="0" borderId="0" xfId="0" applyFont="1" applyBorder="1" applyAlignment="1">
      <alignment vertical="center"/>
    </xf>
    <xf numFmtId="0" fontId="16" fillId="2" borderId="0" xfId="0" applyFont="1" applyFill="1" applyBorder="1" applyAlignment="1">
      <alignment vertical="center"/>
    </xf>
    <xf numFmtId="0" fontId="16" fillId="0" borderId="0" xfId="0" applyFont="1" applyAlignment="1">
      <alignment vertical="center"/>
    </xf>
    <xf numFmtId="164" fontId="21" fillId="0" borderId="0" xfId="0" applyNumberFormat="1" applyFont="1" applyAlignment="1">
      <alignment vertical="center"/>
    </xf>
    <xf numFmtId="0" fontId="21" fillId="0" borderId="28" xfId="0" applyFont="1" applyFill="1" applyBorder="1" applyAlignment="1">
      <alignment vertical="center"/>
    </xf>
    <xf numFmtId="0" fontId="21" fillId="0" borderId="0" xfId="0" applyFont="1" applyFill="1" applyBorder="1" applyAlignment="1">
      <alignment vertical="center"/>
    </xf>
    <xf numFmtId="164" fontId="21" fillId="0" borderId="0" xfId="0" applyNumberFormat="1" applyFont="1" applyFill="1" applyBorder="1" applyAlignment="1">
      <alignment vertical="center"/>
    </xf>
    <xf numFmtId="164" fontId="21" fillId="0" borderId="16" xfId="0" applyNumberFormat="1" applyFont="1" applyFill="1" applyBorder="1" applyAlignment="1">
      <alignment vertical="center"/>
    </xf>
    <xf numFmtId="0" fontId="21" fillId="0" borderId="0" xfId="0" applyFont="1" applyFill="1" applyAlignment="1">
      <alignment vertical="center"/>
    </xf>
    <xf numFmtId="164" fontId="21" fillId="0" borderId="0" xfId="0" applyNumberFormat="1" applyFont="1" applyFill="1" applyAlignment="1">
      <alignment vertical="center"/>
    </xf>
    <xf numFmtId="0" fontId="18" fillId="0" borderId="28" xfId="0" applyFont="1" applyFill="1" applyBorder="1" applyAlignment="1">
      <alignment vertical="center"/>
    </xf>
    <xf numFmtId="9" fontId="17" fillId="0" borderId="7" xfId="0" applyNumberFormat="1" applyFont="1" applyBorder="1" applyAlignment="1">
      <alignment vertical="center"/>
    </xf>
    <xf numFmtId="0" fontId="17" fillId="0" borderId="8" xfId="0" applyFont="1" applyBorder="1" applyAlignment="1">
      <alignment vertical="center"/>
    </xf>
    <xf numFmtId="0" fontId="17" fillId="0" borderId="0" xfId="0" applyFont="1" applyFill="1" applyBorder="1" applyAlignment="1">
      <alignment vertical="center"/>
    </xf>
    <xf numFmtId="0" fontId="16" fillId="3" borderId="30" xfId="0" applyFont="1" applyFill="1" applyBorder="1" applyAlignment="1">
      <alignment vertical="center"/>
    </xf>
    <xf numFmtId="0" fontId="16" fillId="3" borderId="31" xfId="0" applyFont="1" applyFill="1" applyBorder="1" applyAlignment="1">
      <alignment vertical="center"/>
    </xf>
    <xf numFmtId="164" fontId="17" fillId="0" borderId="0" xfId="0" applyNumberFormat="1" applyFont="1" applyFill="1" applyAlignment="1">
      <alignment vertical="center"/>
    </xf>
    <xf numFmtId="164" fontId="17" fillId="0" borderId="0" xfId="0" applyNumberFormat="1" applyFont="1" applyAlignment="1">
      <alignment vertical="center"/>
    </xf>
    <xf numFmtId="0" fontId="17" fillId="0" borderId="10" xfId="0" applyNumberFormat="1" applyFont="1" applyFill="1" applyBorder="1" applyAlignment="1">
      <alignment vertical="center"/>
    </xf>
    <xf numFmtId="164" fontId="17" fillId="5" borderId="0" xfId="0" applyNumberFormat="1" applyFont="1" applyFill="1" applyAlignment="1">
      <alignment vertical="center"/>
    </xf>
    <xf numFmtId="164" fontId="16" fillId="0" borderId="0" xfId="0" applyNumberFormat="1" applyFont="1" applyFill="1" applyBorder="1" applyAlignment="1">
      <alignment vertical="center"/>
    </xf>
    <xf numFmtId="0" fontId="17" fillId="0" borderId="10" xfId="0" applyFont="1" applyBorder="1" applyAlignment="1">
      <alignment horizontal="left"/>
    </xf>
    <xf numFmtId="0" fontId="17" fillId="0" borderId="15" xfId="0" applyFont="1" applyBorder="1" applyAlignment="1">
      <alignment wrapText="1"/>
    </xf>
    <xf numFmtId="0" fontId="17" fillId="0" borderId="0" xfId="0" applyFont="1" applyBorder="1" applyAlignment="1">
      <alignment horizontal="left" wrapText="1"/>
    </xf>
    <xf numFmtId="0" fontId="17" fillId="0" borderId="15" xfId="0" applyFont="1" applyBorder="1" applyAlignment="1">
      <alignment vertical="center" wrapText="1"/>
    </xf>
    <xf numFmtId="164" fontId="16" fillId="10" borderId="35" xfId="12" applyNumberFormat="1" applyFont="1" applyAlignment="1">
      <alignment horizontal="center" vertical="center"/>
    </xf>
    <xf numFmtId="164" fontId="16" fillId="10" borderId="35" xfId="12" applyNumberFormat="1" applyFont="1" applyAlignment="1">
      <alignment vertical="center"/>
    </xf>
    <xf numFmtId="0" fontId="16" fillId="10" borderId="35" xfId="12" applyFont="1" applyAlignment="1">
      <alignment horizontal="center" wrapText="1"/>
    </xf>
    <xf numFmtId="0" fontId="16" fillId="10" borderId="35" xfId="12" applyFont="1" applyAlignment="1">
      <alignment horizontal="center"/>
    </xf>
    <xf numFmtId="164" fontId="23" fillId="11" borderId="1" xfId="13" applyNumberFormat="1" applyFont="1" applyBorder="1" applyAlignment="1">
      <alignment vertical="center"/>
    </xf>
    <xf numFmtId="164" fontId="23" fillId="11" borderId="24" xfId="13" applyNumberFormat="1" applyFont="1" applyBorder="1" applyAlignment="1">
      <alignment vertical="center"/>
    </xf>
    <xf numFmtId="164" fontId="23" fillId="11" borderId="20" xfId="13" applyNumberFormat="1" applyFont="1" applyBorder="1" applyAlignment="1" applyProtection="1">
      <alignment vertical="center"/>
      <protection locked="0"/>
    </xf>
    <xf numFmtId="0" fontId="23" fillId="11" borderId="18" xfId="13" applyFont="1" applyBorder="1" applyAlignment="1">
      <alignment horizontal="center" vertical="center" wrapText="1"/>
    </xf>
    <xf numFmtId="0" fontId="23" fillId="11" borderId="20" xfId="13" applyFont="1" applyBorder="1" applyAlignment="1">
      <alignment horizontal="center" vertical="center"/>
    </xf>
    <xf numFmtId="0" fontId="23" fillId="11" borderId="20" xfId="13" applyFont="1" applyBorder="1" applyAlignment="1">
      <alignment horizontal="center" vertical="center" wrapText="1"/>
    </xf>
    <xf numFmtId="164" fontId="23" fillId="11" borderId="18" xfId="13" applyNumberFormat="1" applyFont="1" applyBorder="1" applyAlignment="1" applyProtection="1">
      <alignment vertical="center"/>
      <protection locked="0"/>
    </xf>
    <xf numFmtId="0" fontId="23" fillId="11" borderId="20" xfId="13" applyFont="1" applyBorder="1" applyAlignment="1">
      <alignment vertical="center"/>
    </xf>
    <xf numFmtId="164" fontId="23" fillId="11" borderId="9" xfId="13" applyNumberFormat="1" applyFont="1" applyBorder="1" applyAlignment="1" applyProtection="1">
      <alignment vertical="center"/>
      <protection locked="0"/>
    </xf>
    <xf numFmtId="164" fontId="23" fillId="11" borderId="10" xfId="13" applyNumberFormat="1" applyFont="1" applyBorder="1" applyAlignment="1">
      <alignment vertical="center"/>
    </xf>
    <xf numFmtId="164" fontId="23" fillId="11" borderId="6" xfId="13" applyNumberFormat="1" applyFont="1" applyBorder="1" applyAlignment="1">
      <alignment vertical="center"/>
    </xf>
    <xf numFmtId="164" fontId="23" fillId="11" borderId="24" xfId="13" applyNumberFormat="1" applyFont="1" applyBorder="1" applyAlignment="1" applyProtection="1">
      <alignment vertical="center"/>
      <protection locked="0"/>
    </xf>
    <xf numFmtId="164" fontId="23" fillId="11" borderId="27" xfId="13" applyNumberFormat="1" applyFont="1" applyBorder="1" applyAlignment="1">
      <alignment vertical="center"/>
    </xf>
    <xf numFmtId="164" fontId="23" fillId="11" borderId="20" xfId="13" applyNumberFormat="1" applyFont="1" applyBorder="1" applyAlignment="1">
      <alignment vertical="center"/>
    </xf>
    <xf numFmtId="164" fontId="23" fillId="11" borderId="32" xfId="13" applyNumberFormat="1" applyFont="1" applyBorder="1" applyAlignment="1">
      <alignment vertical="center"/>
    </xf>
    <xf numFmtId="164" fontId="16" fillId="9" borderId="34" xfId="11" applyNumberFormat="1" applyFont="1" applyAlignment="1">
      <alignment vertical="center"/>
    </xf>
    <xf numFmtId="0" fontId="1" fillId="12" borderId="19" xfId="6" applyFont="1" applyFill="1" applyBorder="1" applyAlignment="1">
      <alignment horizontal="left"/>
    </xf>
    <xf numFmtId="165" fontId="1" fillId="12" borderId="10" xfId="7" applyNumberFormat="1" applyFont="1" applyFill="1" applyBorder="1"/>
    <xf numFmtId="0" fontId="1" fillId="12" borderId="21" xfId="6" applyFont="1" applyFill="1" applyBorder="1" applyAlignment="1">
      <alignment horizontal="left"/>
    </xf>
    <xf numFmtId="165" fontId="1" fillId="12" borderId="10" xfId="1" applyNumberFormat="1" applyFont="1" applyFill="1" applyBorder="1"/>
    <xf numFmtId="165" fontId="1" fillId="12" borderId="25" xfId="1" applyNumberFormat="1" applyFont="1" applyFill="1" applyBorder="1"/>
    <xf numFmtId="165" fontId="1" fillId="12" borderId="25" xfId="7" applyNumberFormat="1" applyFont="1" applyFill="1" applyBorder="1"/>
    <xf numFmtId="1" fontId="1" fillId="12" borderId="10" xfId="7" applyNumberFormat="1" applyFont="1" applyFill="1" applyBorder="1"/>
    <xf numFmtId="0" fontId="20" fillId="13" borderId="6" xfId="6" applyFont="1" applyFill="1" applyBorder="1" applyAlignment="1">
      <alignment horizontal="center"/>
    </xf>
    <xf numFmtId="0" fontId="15" fillId="14" borderId="6" xfId="6" applyFont="1" applyFill="1" applyBorder="1" applyAlignment="1">
      <alignment horizontal="center"/>
    </xf>
    <xf numFmtId="0" fontId="15" fillId="15" borderId="1" xfId="6" applyFont="1" applyFill="1" applyBorder="1" applyAlignment="1">
      <alignment horizontal="center"/>
    </xf>
    <xf numFmtId="0" fontId="15" fillId="13" borderId="24" xfId="6" applyFont="1" applyFill="1" applyBorder="1" applyAlignment="1">
      <alignment horizontal="center" vertical="center"/>
    </xf>
    <xf numFmtId="0" fontId="15" fillId="14" borderId="15" xfId="6" applyFont="1" applyFill="1" applyBorder="1" applyAlignment="1">
      <alignment horizontal="center" vertical="center" wrapText="1"/>
    </xf>
    <xf numFmtId="0" fontId="15" fillId="15" borderId="24" xfId="6" applyFont="1" applyFill="1" applyBorder="1" applyAlignment="1">
      <alignment horizontal="center" vertical="center" wrapText="1"/>
    </xf>
    <xf numFmtId="165" fontId="1" fillId="13" borderId="20" xfId="6" applyNumberFormat="1" applyFont="1" applyFill="1" applyBorder="1"/>
    <xf numFmtId="165" fontId="1" fillId="14" borderId="9" xfId="6" applyNumberFormat="1" applyFont="1" applyFill="1" applyBorder="1"/>
    <xf numFmtId="165" fontId="1" fillId="15" borderId="20" xfId="6" applyNumberFormat="1" applyFont="1" applyFill="1" applyBorder="1"/>
    <xf numFmtId="165" fontId="1" fillId="14" borderId="36" xfId="6" applyNumberFormat="1" applyFont="1" applyFill="1" applyBorder="1"/>
    <xf numFmtId="165" fontId="1" fillId="15" borderId="22" xfId="6" applyNumberFormat="1" applyFont="1" applyFill="1" applyBorder="1"/>
    <xf numFmtId="0" fontId="15" fillId="12" borderId="0" xfId="6" applyFont="1" applyFill="1" applyBorder="1" applyAlignment="1"/>
    <xf numFmtId="0" fontId="19" fillId="16" borderId="4" xfId="6" applyFont="1" applyFill="1" applyBorder="1" applyAlignment="1"/>
    <xf numFmtId="0" fontId="19" fillId="16" borderId="5" xfId="6" applyFont="1" applyFill="1" applyBorder="1" applyAlignment="1"/>
    <xf numFmtId="0" fontId="15" fillId="16" borderId="23" xfId="6" applyFont="1" applyFill="1" applyBorder="1" applyAlignment="1">
      <alignment horizontal="center" vertical="center"/>
    </xf>
    <xf numFmtId="0" fontId="15" fillId="16" borderId="12" xfId="6" applyFont="1" applyFill="1" applyBorder="1" applyAlignment="1">
      <alignment horizontal="center" vertical="center"/>
    </xf>
    <xf numFmtId="0" fontId="15" fillId="16" borderId="12" xfId="6" applyFont="1" applyFill="1" applyBorder="1" applyAlignment="1">
      <alignment horizontal="center" vertical="center" wrapText="1"/>
    </xf>
    <xf numFmtId="0" fontId="23" fillId="0" borderId="0" xfId="6" applyFont="1"/>
    <xf numFmtId="164" fontId="16" fillId="9" borderId="34" xfId="11" applyNumberFormat="1" applyFont="1" applyAlignment="1">
      <alignment horizontal="center" vertical="center" wrapText="1"/>
    </xf>
    <xf numFmtId="0" fontId="16" fillId="9" borderId="34" xfId="11" applyFont="1" applyAlignment="1">
      <alignment vertical="center"/>
    </xf>
    <xf numFmtId="0" fontId="25" fillId="7" borderId="34" xfId="9" applyFont="1" applyBorder="1"/>
    <xf numFmtId="164" fontId="16" fillId="0" borderId="1" xfId="0" applyNumberFormat="1" applyFont="1" applyBorder="1" applyAlignment="1">
      <alignment horizontal="center" vertical="center" wrapText="1"/>
    </xf>
    <xf numFmtId="9" fontId="26" fillId="8" borderId="33" xfId="10" applyNumberFormat="1" applyFont="1" applyAlignment="1">
      <alignment horizontal="center" vertical="center" wrapText="1"/>
    </xf>
    <xf numFmtId="164" fontId="24" fillId="9" borderId="34" xfId="11" applyNumberFormat="1" applyFont="1" applyAlignment="1">
      <alignment horizontal="center" vertical="center" wrapText="1"/>
    </xf>
    <xf numFmtId="0" fontId="27" fillId="11" borderId="1" xfId="13" applyFont="1" applyBorder="1" applyAlignment="1">
      <alignment horizontal="center" vertical="center" wrapText="1"/>
    </xf>
    <xf numFmtId="0" fontId="16" fillId="12" borderId="2" xfId="0" applyFont="1" applyFill="1" applyBorder="1" applyAlignment="1">
      <alignment horizontal="left" vertical="center"/>
    </xf>
    <xf numFmtId="0" fontId="16" fillId="12" borderId="3"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7" fillId="12" borderId="0" xfId="0" applyFont="1" applyFill="1"/>
    <xf numFmtId="0" fontId="17" fillId="12" borderId="17" xfId="0" applyFont="1" applyFill="1" applyBorder="1" applyAlignment="1">
      <alignment horizontal="center" vertical="center"/>
    </xf>
    <xf numFmtId="0" fontId="17" fillId="12" borderId="18" xfId="0" applyFont="1" applyFill="1" applyBorder="1" applyAlignment="1"/>
    <xf numFmtId="0" fontId="17" fillId="12" borderId="0" xfId="0" applyFont="1" applyFill="1" applyBorder="1" applyAlignment="1"/>
    <xf numFmtId="0" fontId="17" fillId="12" borderId="0" xfId="0" applyFont="1" applyFill="1" applyBorder="1"/>
    <xf numFmtId="0" fontId="17" fillId="12" borderId="19" xfId="0" applyFont="1" applyFill="1" applyBorder="1" applyAlignment="1">
      <alignment horizontal="center" vertical="center"/>
    </xf>
    <xf numFmtId="0" fontId="17" fillId="12" borderId="20" xfId="0" applyFont="1" applyFill="1" applyBorder="1"/>
    <xf numFmtId="0" fontId="17" fillId="12" borderId="0" xfId="0" applyFont="1" applyFill="1" applyBorder="1" applyAlignment="1">
      <alignment vertical="center"/>
    </xf>
    <xf numFmtId="0" fontId="17" fillId="12" borderId="20" xfId="0" applyFont="1" applyFill="1" applyBorder="1" applyAlignment="1">
      <alignment vertical="center"/>
    </xf>
    <xf numFmtId="0" fontId="17" fillId="12" borderId="20" xfId="0" applyFont="1" applyFill="1" applyBorder="1" applyAlignment="1">
      <alignment horizontal="left" vertical="center"/>
    </xf>
    <xf numFmtId="0" fontId="17" fillId="12" borderId="0" xfId="0" applyFont="1" applyFill="1" applyBorder="1" applyAlignment="1">
      <alignment horizontal="left" vertical="center"/>
    </xf>
    <xf numFmtId="0" fontId="17" fillId="12" borderId="20" xfId="0" applyFont="1" applyFill="1" applyBorder="1" applyAlignment="1">
      <alignment horizontal="left" vertical="top" wrapText="1"/>
    </xf>
    <xf numFmtId="0" fontId="17" fillId="12" borderId="0" xfId="0" applyFont="1" applyFill="1" applyBorder="1" applyAlignment="1">
      <alignment horizontal="left" vertical="center" wrapText="1"/>
    </xf>
    <xf numFmtId="0" fontId="17" fillId="12" borderId="20" xfId="0" applyFont="1" applyFill="1" applyBorder="1" applyAlignment="1">
      <alignment wrapText="1"/>
    </xf>
    <xf numFmtId="0" fontId="17" fillId="12" borderId="0" xfId="0" applyFont="1" applyFill="1" applyBorder="1" applyAlignment="1">
      <alignment wrapText="1"/>
    </xf>
    <xf numFmtId="0" fontId="17" fillId="12" borderId="0" xfId="0" applyFont="1" applyFill="1" applyBorder="1" applyAlignment="1">
      <alignment horizontal="left" vertical="top" wrapText="1"/>
    </xf>
    <xf numFmtId="0" fontId="17" fillId="12" borderId="0" xfId="0" applyFont="1" applyFill="1" applyAlignment="1">
      <alignment vertical="top"/>
    </xf>
    <xf numFmtId="0" fontId="17" fillId="12" borderId="20" xfId="0" applyFont="1" applyFill="1" applyBorder="1" applyAlignment="1">
      <alignment horizontal="left" wrapText="1"/>
    </xf>
    <xf numFmtId="0" fontId="17" fillId="12" borderId="0" xfId="0" applyFont="1" applyFill="1" applyBorder="1" applyAlignment="1">
      <alignment horizontal="left" wrapText="1"/>
    </xf>
    <xf numFmtId="0" fontId="17" fillId="12" borderId="19" xfId="0" applyFont="1" applyFill="1" applyBorder="1" applyAlignment="1">
      <alignment horizontal="center"/>
    </xf>
    <xf numFmtId="0" fontId="30" fillId="12" borderId="20" xfId="0" applyFont="1" applyFill="1" applyBorder="1" applyAlignment="1">
      <alignment horizontal="left" wrapText="1"/>
    </xf>
    <xf numFmtId="0" fontId="30" fillId="12" borderId="0" xfId="0" applyFont="1" applyFill="1" applyBorder="1" applyAlignment="1">
      <alignment horizontal="left" wrapText="1"/>
    </xf>
    <xf numFmtId="0" fontId="17" fillId="12" borderId="21" xfId="0" applyFont="1" applyFill="1" applyBorder="1" applyAlignment="1">
      <alignment horizontal="center"/>
    </xf>
    <xf numFmtId="0" fontId="16" fillId="12" borderId="0" xfId="0" applyFont="1" applyFill="1" applyBorder="1" applyAlignment="1">
      <alignment horizontal="left" wrapText="1"/>
    </xf>
    <xf numFmtId="0" fontId="17" fillId="12" borderId="0" xfId="0" applyFont="1" applyFill="1" applyBorder="1" applyAlignment="1">
      <alignment horizontal="center"/>
    </xf>
    <xf numFmtId="0" fontId="21" fillId="12" borderId="22" xfId="0" applyFont="1" applyFill="1" applyBorder="1" applyAlignment="1">
      <alignment horizontal="left" wrapText="1"/>
    </xf>
    <xf numFmtId="0" fontId="17" fillId="0" borderId="7" xfId="0" applyFont="1" applyBorder="1" applyAlignment="1">
      <alignment horizontal="left" wrapText="1"/>
    </xf>
    <xf numFmtId="0" fontId="17" fillId="0" borderId="9" xfId="0" applyFont="1" applyBorder="1" applyAlignment="1">
      <alignment horizontal="left"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5" fillId="0" borderId="10" xfId="0" applyFont="1" applyBorder="1" applyAlignment="1">
      <alignment horizontal="left" vertical="center"/>
    </xf>
    <xf numFmtId="0" fontId="17" fillId="0" borderId="10" xfId="0" applyFont="1" applyBorder="1" applyAlignment="1">
      <alignment horizontal="left" wrapText="1"/>
    </xf>
    <xf numFmtId="0" fontId="22" fillId="0" borderId="7" xfId="0" applyFont="1" applyFill="1" applyBorder="1" applyAlignment="1" applyProtection="1">
      <alignment vertical="center" wrapText="1"/>
      <protection locked="0"/>
    </xf>
    <xf numFmtId="0" fontId="22" fillId="0" borderId="9"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0" borderId="10" xfId="0" applyFont="1" applyBorder="1" applyAlignment="1">
      <alignment horizontal="left" vertical="top" wrapText="1"/>
    </xf>
    <xf numFmtId="0" fontId="23" fillId="11" borderId="7" xfId="13" applyFont="1" applyBorder="1" applyAlignment="1">
      <alignment horizontal="center" wrapText="1"/>
    </xf>
    <xf numFmtId="0" fontId="23" fillId="11" borderId="9" xfId="13" applyFont="1" applyBorder="1" applyAlignment="1">
      <alignment horizontal="center" wrapText="1"/>
    </xf>
    <xf numFmtId="0" fontId="17" fillId="0" borderId="7"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28" fillId="0" borderId="0" xfId="0" applyFont="1" applyBorder="1" applyAlignment="1">
      <alignment horizontal="center" vertical="center" wrapText="1"/>
    </xf>
    <xf numFmtId="164" fontId="28" fillId="0" borderId="0" xfId="0" applyNumberFormat="1" applyFont="1" applyBorder="1" applyAlignment="1">
      <alignment horizontal="center" vertical="center" wrapText="1"/>
    </xf>
    <xf numFmtId="0" fontId="16" fillId="0" borderId="28" xfId="0" applyFont="1" applyBorder="1" applyAlignment="1">
      <alignment vertical="center" wrapText="1"/>
    </xf>
    <xf numFmtId="0" fontId="17" fillId="0" borderId="0" xfId="0" applyFont="1" applyBorder="1" applyAlignment="1">
      <alignmen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29" xfId="0" applyFont="1" applyBorder="1" applyAlignment="1">
      <alignment horizontal="left" vertical="top" wrapText="1"/>
    </xf>
    <xf numFmtId="0" fontId="17" fillId="0" borderId="14" xfId="0" applyFont="1" applyBorder="1" applyAlignment="1">
      <alignment horizontal="left" vertical="top" wrapText="1"/>
    </xf>
    <xf numFmtId="0" fontId="17" fillId="0" borderId="19" xfId="0" applyFont="1" applyBorder="1" applyAlignment="1">
      <alignment horizontal="left" vertical="top" wrapText="1"/>
    </xf>
    <xf numFmtId="0" fontId="17" fillId="0" borderId="19" xfId="0" applyFont="1" applyBorder="1" applyAlignment="1">
      <alignment horizontal="left" wrapText="1"/>
    </xf>
    <xf numFmtId="0" fontId="17" fillId="0" borderId="10" xfId="0" applyFont="1" applyBorder="1" applyAlignment="1">
      <alignment horizontal="center" vertical="top" wrapText="1"/>
    </xf>
  </cellXfs>
  <cellStyles count="14">
    <cellStyle name="40% - Accent2" xfId="13" builtinId="35"/>
    <cellStyle name="Check Cell" xfId="11" builtinId="23"/>
    <cellStyle name="Comma" xfId="1" builtinId="3"/>
    <cellStyle name="Comma 2" xfId="3"/>
    <cellStyle name="Comma 2 2" xfId="7"/>
    <cellStyle name="Neutral" xfId="9" builtinId="28"/>
    <cellStyle name="Normal" xfId="0" builtinId="0"/>
    <cellStyle name="Normal 2" xfId="2"/>
    <cellStyle name="Normal 2 2" xfId="6"/>
    <cellStyle name="Normal 3" xfId="4"/>
    <cellStyle name="Normal 3 2" xfId="8"/>
    <cellStyle name="Normal 4" xfId="5"/>
    <cellStyle name="Note" xfId="12" builtinId="10"/>
    <cellStyle name="Output" xfId="10"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3204882</xdr:colOff>
      <xdr:row>80</xdr:row>
      <xdr:rowOff>0</xdr:rowOff>
    </xdr:from>
    <xdr:ext cx="184731" cy="264560"/>
    <xdr:sp macro="" textlink="">
      <xdr:nvSpPr>
        <xdr:cNvPr id="2" name="TextBox 1"/>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371473</xdr:colOff>
      <xdr:row>11</xdr:row>
      <xdr:rowOff>9526</xdr:rowOff>
    </xdr:from>
    <xdr:to>
      <xdr:col>1</xdr:col>
      <xdr:colOff>600074</xdr:colOff>
      <xdr:row>22</xdr:row>
      <xdr:rowOff>76201</xdr:rowOff>
    </xdr:to>
    <xdr:sp macro="" textlink="">
      <xdr:nvSpPr>
        <xdr:cNvPr id="3" name="Right Brace 2"/>
        <xdr:cNvSpPr/>
      </xdr:nvSpPr>
      <xdr:spPr>
        <a:xfrm flipH="1">
          <a:off x="981073" y="2505076"/>
          <a:ext cx="228601" cy="2057400"/>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9"/>
  <sheetViews>
    <sheetView topLeftCell="A7" workbookViewId="0">
      <selection activeCell="C16" sqref="C16"/>
    </sheetView>
  </sheetViews>
  <sheetFormatPr defaultRowHeight="15.75" x14ac:dyDescent="0.25"/>
  <cols>
    <col min="1" max="1" width="15.7109375" style="179" customWidth="1"/>
    <col min="2" max="2" width="80.5703125" style="159" customWidth="1"/>
    <col min="3" max="8" width="64.140625" style="159" customWidth="1"/>
    <col min="9" max="16384" width="9.140625" style="155"/>
  </cols>
  <sheetData>
    <row r="1" spans="1:10" ht="12.75" customHeight="1" thickBot="1" x14ac:dyDescent="0.3">
      <c r="A1" s="152" t="s">
        <v>19</v>
      </c>
      <c r="B1" s="153"/>
      <c r="C1" s="154"/>
      <c r="D1" s="154"/>
      <c r="E1" s="154"/>
      <c r="F1" s="154"/>
      <c r="G1" s="154"/>
      <c r="H1" s="154"/>
    </row>
    <row r="2" spans="1:10" x14ac:dyDescent="0.25">
      <c r="A2" s="156">
        <v>1</v>
      </c>
      <c r="B2" s="157" t="s">
        <v>100</v>
      </c>
      <c r="C2" s="158"/>
      <c r="D2" s="158"/>
      <c r="E2" s="158"/>
      <c r="F2" s="158"/>
      <c r="G2" s="158"/>
    </row>
    <row r="3" spans="1:10" x14ac:dyDescent="0.25">
      <c r="A3" s="160">
        <v>2</v>
      </c>
      <c r="B3" s="161" t="s">
        <v>56</v>
      </c>
    </row>
    <row r="4" spans="1:10" x14ac:dyDescent="0.25">
      <c r="A4" s="160">
        <v>3</v>
      </c>
      <c r="B4" s="161" t="s">
        <v>57</v>
      </c>
    </row>
    <row r="5" spans="1:10" x14ac:dyDescent="0.25">
      <c r="A5" s="160">
        <v>4</v>
      </c>
      <c r="B5" s="161" t="s">
        <v>102</v>
      </c>
    </row>
    <row r="6" spans="1:10" x14ac:dyDescent="0.25">
      <c r="A6" s="160">
        <v>5</v>
      </c>
      <c r="B6" s="161" t="s">
        <v>101</v>
      </c>
    </row>
    <row r="7" spans="1:10" x14ac:dyDescent="0.25">
      <c r="A7" s="160">
        <v>6</v>
      </c>
      <c r="B7" s="161" t="s">
        <v>58</v>
      </c>
      <c r="H7" s="162"/>
      <c r="I7" s="162"/>
      <c r="J7" s="159"/>
    </row>
    <row r="8" spans="1:10" x14ac:dyDescent="0.25">
      <c r="A8" s="160">
        <v>7</v>
      </c>
      <c r="B8" s="163" t="s">
        <v>59</v>
      </c>
      <c r="C8" s="162"/>
      <c r="D8" s="162"/>
      <c r="E8" s="162"/>
      <c r="F8" s="162"/>
      <c r="G8" s="162"/>
      <c r="H8" s="162"/>
    </row>
    <row r="9" spans="1:10" x14ac:dyDescent="0.25">
      <c r="A9" s="160">
        <v>8</v>
      </c>
      <c r="B9" s="164" t="s">
        <v>74</v>
      </c>
      <c r="C9" s="165"/>
      <c r="D9" s="165"/>
      <c r="E9" s="165"/>
      <c r="F9" s="165"/>
      <c r="G9" s="165"/>
      <c r="H9" s="165"/>
    </row>
    <row r="10" spans="1:10" ht="94.5" x14ac:dyDescent="0.25">
      <c r="A10" s="160">
        <v>5</v>
      </c>
      <c r="B10" s="166" t="s">
        <v>103</v>
      </c>
      <c r="C10" s="167"/>
      <c r="D10" s="167"/>
      <c r="E10" s="167"/>
      <c r="F10" s="167"/>
      <c r="G10" s="167"/>
      <c r="H10" s="167"/>
    </row>
    <row r="11" spans="1:10" x14ac:dyDescent="0.25">
      <c r="A11" s="160">
        <v>6</v>
      </c>
      <c r="B11" s="168" t="s">
        <v>20</v>
      </c>
      <c r="C11" s="169"/>
      <c r="D11" s="169"/>
      <c r="E11" s="169"/>
      <c r="F11" s="169"/>
      <c r="G11" s="169"/>
      <c r="H11" s="169"/>
    </row>
    <row r="12" spans="1:10" s="171" customFormat="1" ht="31.5" x14ac:dyDescent="0.2">
      <c r="A12" s="160">
        <v>7</v>
      </c>
      <c r="B12" s="166" t="s">
        <v>75</v>
      </c>
      <c r="C12" s="170"/>
      <c r="D12" s="170"/>
      <c r="E12" s="170"/>
      <c r="F12" s="170"/>
      <c r="G12" s="170"/>
      <c r="H12" s="170"/>
    </row>
    <row r="13" spans="1:10" ht="47.25" x14ac:dyDescent="0.25">
      <c r="A13" s="160">
        <v>8</v>
      </c>
      <c r="B13" s="172" t="s">
        <v>76</v>
      </c>
      <c r="C13" s="173"/>
      <c r="D13" s="173"/>
      <c r="E13" s="173"/>
      <c r="F13" s="173"/>
      <c r="G13" s="173"/>
      <c r="H13" s="173"/>
    </row>
    <row r="14" spans="1:10" ht="47.25" x14ac:dyDescent="0.25">
      <c r="A14" s="160">
        <v>9</v>
      </c>
      <c r="B14" s="172" t="s">
        <v>77</v>
      </c>
      <c r="C14" s="173"/>
      <c r="D14" s="173"/>
      <c r="E14" s="173"/>
      <c r="F14" s="173"/>
      <c r="G14" s="173"/>
      <c r="H14" s="173"/>
    </row>
    <row r="15" spans="1:10" ht="47.25" x14ac:dyDescent="0.25">
      <c r="A15" s="174">
        <v>10</v>
      </c>
      <c r="B15" s="175" t="s">
        <v>72</v>
      </c>
      <c r="C15" s="176"/>
      <c r="D15" s="176"/>
      <c r="E15" s="176"/>
      <c r="F15" s="176"/>
      <c r="G15" s="176"/>
      <c r="H15" s="176"/>
    </row>
    <row r="16" spans="1:10" ht="78.75" x14ac:dyDescent="0.25">
      <c r="A16" s="174">
        <v>11</v>
      </c>
      <c r="B16" s="172" t="s">
        <v>73</v>
      </c>
      <c r="C16" s="173"/>
      <c r="D16" s="173"/>
      <c r="E16" s="173"/>
      <c r="F16" s="173"/>
      <c r="G16" s="173"/>
      <c r="H16" s="173"/>
    </row>
    <row r="17" spans="1:8" ht="31.5" x14ac:dyDescent="0.25">
      <c r="A17" s="174">
        <v>12</v>
      </c>
      <c r="B17" s="168" t="s">
        <v>78</v>
      </c>
      <c r="C17" s="169"/>
      <c r="D17" s="169"/>
      <c r="E17" s="169"/>
      <c r="F17" s="169"/>
      <c r="G17" s="169"/>
      <c r="H17" s="169"/>
    </row>
    <row r="18" spans="1:8" ht="32.25" thickBot="1" x14ac:dyDescent="0.3">
      <c r="A18" s="177">
        <v>13</v>
      </c>
      <c r="B18" s="180" t="s">
        <v>71</v>
      </c>
      <c r="C18" s="178"/>
      <c r="D18" s="178"/>
      <c r="E18" s="178"/>
      <c r="F18" s="178"/>
      <c r="G18" s="178"/>
      <c r="H18" s="178"/>
    </row>
    <row r="19" spans="1:8" ht="28.5" customHeight="1" x14ac:dyDescent="0.2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1710"/>
  <sheetViews>
    <sheetView showGridLines="0" tabSelected="1" zoomScale="75" zoomScaleNormal="75" workbookViewId="0">
      <pane xSplit="3" ySplit="12" topLeftCell="D13" activePane="bottomRight" state="frozen"/>
      <selection pane="topRight" activeCell="D1" sqref="D1"/>
      <selection pane="bottomLeft" activeCell="A11" sqref="A11"/>
      <selection pane="bottomRight" activeCell="C3" sqref="C3"/>
    </sheetView>
  </sheetViews>
  <sheetFormatPr defaultRowHeight="15.75" x14ac:dyDescent="0.2"/>
  <cols>
    <col min="1" max="1" width="47.42578125" style="9" customWidth="1"/>
    <col min="2" max="2" width="14.85546875" style="9" customWidth="1"/>
    <col min="3" max="3" width="43.28515625" style="9" customWidth="1"/>
    <col min="4" max="4" width="29" style="9" customWidth="1"/>
    <col min="5" max="5" width="18.28515625" style="92" customWidth="1"/>
    <col min="6" max="13" width="14.85546875" style="92" customWidth="1"/>
    <col min="14" max="14" width="16" style="9" customWidth="1"/>
    <col min="15" max="15" width="13.85546875" style="9" customWidth="1"/>
    <col min="16" max="16" width="14.140625" style="92" customWidth="1"/>
    <col min="17" max="17" width="13.42578125" style="92" customWidth="1"/>
    <col min="18" max="22" width="15" style="9" customWidth="1"/>
    <col min="23" max="23" width="13.7109375" style="9" customWidth="1"/>
    <col min="24" max="24" width="13" style="92" customWidth="1"/>
    <col min="25" max="25" width="13.42578125" style="92" customWidth="1"/>
    <col min="26" max="26" width="13.42578125" style="9" customWidth="1"/>
    <col min="27" max="27" width="17.5703125" style="91" customWidth="1"/>
    <col min="28" max="28" width="15.7109375" style="9" customWidth="1"/>
    <col min="29" max="29" width="5.28515625" style="9" customWidth="1"/>
    <col min="30" max="30" width="9.85546875" style="10" bestFit="1" customWidth="1"/>
    <col min="31" max="16384" width="9.140625" style="9"/>
  </cols>
  <sheetData>
    <row r="1" spans="1:30" ht="42.75" customHeight="1" thickBot="1" x14ac:dyDescent="0.25">
      <c r="A1" s="196" t="s">
        <v>31</v>
      </c>
      <c r="B1" s="196"/>
      <c r="C1" s="196"/>
      <c r="D1" s="196"/>
      <c r="E1" s="197"/>
      <c r="F1" s="197"/>
      <c r="G1" s="197"/>
      <c r="H1" s="197"/>
      <c r="I1" s="197"/>
      <c r="J1" s="197"/>
      <c r="K1" s="197"/>
      <c r="L1" s="197"/>
      <c r="M1" s="197"/>
      <c r="N1" s="196"/>
      <c r="O1" s="196"/>
      <c r="P1" s="197"/>
      <c r="Q1" s="197"/>
      <c r="R1" s="196"/>
      <c r="S1" s="196"/>
      <c r="T1" s="196"/>
      <c r="U1" s="196"/>
      <c r="V1" s="196"/>
      <c r="W1" s="196"/>
      <c r="X1" s="196"/>
      <c r="Y1" s="196"/>
      <c r="Z1" s="196"/>
      <c r="AA1" s="196"/>
    </row>
    <row r="2" spans="1:30" ht="37.5" customHeight="1" thickTop="1" thickBot="1" x14ac:dyDescent="0.4">
      <c r="A2" s="185" t="s">
        <v>1</v>
      </c>
      <c r="B2" s="185"/>
      <c r="C2" s="147"/>
      <c r="D2" s="12"/>
      <c r="E2" s="148" t="s">
        <v>99</v>
      </c>
      <c r="F2" s="13"/>
      <c r="G2" s="13"/>
      <c r="H2" s="13"/>
      <c r="I2" s="13"/>
      <c r="J2" s="13"/>
      <c r="K2" s="13"/>
      <c r="L2" s="13"/>
      <c r="M2" s="13"/>
      <c r="N2" s="12"/>
      <c r="O2" s="12"/>
      <c r="P2" s="13"/>
      <c r="Q2" s="13"/>
      <c r="R2" s="12"/>
      <c r="S2" s="12"/>
      <c r="T2" s="12"/>
      <c r="U2" s="12"/>
      <c r="V2" s="12"/>
      <c r="W2" s="12"/>
      <c r="X2" s="13"/>
      <c r="Y2" s="13"/>
      <c r="Z2" s="12"/>
      <c r="AA2" s="13"/>
    </row>
    <row r="3" spans="1:30" ht="32.25" customHeight="1" thickTop="1" thickBot="1" x14ac:dyDescent="0.4">
      <c r="A3" s="185" t="s">
        <v>86</v>
      </c>
      <c r="B3" s="185"/>
      <c r="C3" s="147"/>
      <c r="D3" s="12"/>
      <c r="E3" s="149">
        <v>0.17</v>
      </c>
      <c r="F3" s="13"/>
      <c r="G3" s="13"/>
      <c r="H3" s="13"/>
      <c r="I3" s="13"/>
      <c r="J3" s="13"/>
      <c r="K3" s="13"/>
      <c r="L3" s="13"/>
      <c r="M3" s="13"/>
      <c r="N3" s="12"/>
      <c r="O3" s="12"/>
      <c r="P3" s="13"/>
      <c r="Q3" s="13"/>
      <c r="R3" s="12"/>
      <c r="S3" s="12"/>
      <c r="T3" s="12"/>
      <c r="U3" s="12"/>
      <c r="V3" s="12"/>
      <c r="W3" s="12"/>
      <c r="X3" s="13"/>
      <c r="Y3" s="13"/>
      <c r="Z3" s="12"/>
      <c r="AA3" s="13"/>
    </row>
    <row r="4" spans="1:30" ht="29.25" customHeight="1" thickTop="1" thickBot="1" x14ac:dyDescent="0.4">
      <c r="A4" s="185" t="s">
        <v>87</v>
      </c>
      <c r="B4" s="185"/>
      <c r="C4" s="147"/>
      <c r="D4" s="12"/>
      <c r="E4" s="13"/>
      <c r="F4" s="13"/>
      <c r="G4" s="13"/>
      <c r="H4" s="13"/>
      <c r="I4" s="13"/>
      <c r="J4" s="13"/>
      <c r="K4" s="13"/>
      <c r="L4" s="13"/>
      <c r="M4" s="13"/>
      <c r="N4" s="12"/>
      <c r="O4" s="12"/>
      <c r="P4" s="13"/>
      <c r="Q4" s="13"/>
      <c r="R4" s="12"/>
      <c r="S4" s="12"/>
      <c r="T4" s="12"/>
      <c r="U4" s="12"/>
      <c r="V4" s="12"/>
      <c r="W4" s="12"/>
      <c r="X4" s="13"/>
      <c r="Y4" s="13"/>
      <c r="Z4" s="12"/>
      <c r="AA4" s="13"/>
    </row>
    <row r="5" spans="1:30" ht="43.5" customHeight="1" thickTop="1" thickBot="1" x14ac:dyDescent="0.4">
      <c r="A5" s="185" t="s">
        <v>2</v>
      </c>
      <c r="B5" s="185"/>
      <c r="C5" s="147" t="s">
        <v>18</v>
      </c>
      <c r="D5" s="14"/>
      <c r="E5" s="145" t="s">
        <v>32</v>
      </c>
      <c r="F5" s="145"/>
      <c r="G5" s="145"/>
      <c r="H5" s="145"/>
      <c r="I5" s="145"/>
      <c r="J5" s="145"/>
      <c r="K5" s="145"/>
      <c r="L5" s="145"/>
      <c r="M5" s="145"/>
      <c r="N5" s="146"/>
      <c r="O5" s="146"/>
      <c r="P5" s="119"/>
      <c r="Q5" s="119"/>
      <c r="R5" s="146"/>
      <c r="S5" s="146"/>
      <c r="T5" s="146"/>
      <c r="U5" s="146"/>
      <c r="V5" s="146"/>
      <c r="W5" s="146"/>
      <c r="X5" s="119"/>
      <c r="Y5" s="119"/>
      <c r="Z5" s="146"/>
      <c r="AA5" s="150" t="s">
        <v>43</v>
      </c>
      <c r="AB5" s="151" t="s">
        <v>63</v>
      </c>
    </row>
    <row r="6" spans="1:30" ht="19.5" customHeight="1" thickTop="1" thickBot="1" x14ac:dyDescent="0.4">
      <c r="A6" s="15"/>
      <c r="B6" s="14"/>
      <c r="C6" s="147" t="s">
        <v>33</v>
      </c>
      <c r="D6" s="14"/>
      <c r="E6" s="100"/>
      <c r="F6" s="100"/>
      <c r="G6" s="100"/>
      <c r="H6" s="100"/>
      <c r="I6" s="100"/>
      <c r="J6" s="100"/>
      <c r="K6" s="100"/>
      <c r="L6" s="100"/>
      <c r="M6" s="100"/>
      <c r="N6" s="101"/>
      <c r="O6" s="101"/>
      <c r="P6" s="101"/>
      <c r="Q6" s="101"/>
      <c r="R6" s="101"/>
      <c r="S6" s="101"/>
      <c r="T6" s="101"/>
      <c r="U6" s="101"/>
      <c r="V6" s="101"/>
      <c r="W6" s="101"/>
      <c r="X6" s="101"/>
      <c r="Y6" s="101"/>
      <c r="Z6" s="101"/>
      <c r="AA6" s="145"/>
      <c r="AB6" s="107"/>
    </row>
    <row r="7" spans="1:30" ht="19.5" customHeight="1" thickTop="1" thickBot="1" x14ac:dyDescent="0.4">
      <c r="A7" s="15"/>
      <c r="B7" s="14"/>
      <c r="C7" s="147" t="s">
        <v>34</v>
      </c>
      <c r="D7" s="14"/>
      <c r="E7" s="102"/>
      <c r="F7" s="103"/>
      <c r="G7" s="103"/>
      <c r="H7" s="103"/>
      <c r="I7" s="103"/>
      <c r="J7" s="103"/>
      <c r="K7" s="103"/>
      <c r="L7" s="103"/>
      <c r="M7" s="103"/>
      <c r="N7" s="103"/>
      <c r="O7" s="103"/>
      <c r="P7" s="103"/>
      <c r="Q7" s="103"/>
      <c r="R7" s="103"/>
      <c r="S7" s="103"/>
      <c r="T7" s="103"/>
      <c r="U7" s="103"/>
      <c r="V7" s="103"/>
      <c r="W7" s="103"/>
      <c r="X7" s="103"/>
      <c r="Y7" s="103"/>
      <c r="Z7" s="103"/>
      <c r="AA7" s="145"/>
      <c r="AB7" s="108"/>
    </row>
    <row r="8" spans="1:30" ht="19.5" customHeight="1" thickTop="1" thickBot="1" x14ac:dyDescent="0.4">
      <c r="A8" s="15"/>
      <c r="B8" s="14"/>
      <c r="C8" s="147" t="s">
        <v>35</v>
      </c>
      <c r="D8" s="14"/>
      <c r="E8" s="100"/>
      <c r="F8" s="100"/>
      <c r="G8" s="100"/>
      <c r="H8" s="100"/>
      <c r="I8" s="100"/>
      <c r="J8" s="100"/>
      <c r="K8" s="100"/>
      <c r="L8" s="100"/>
      <c r="M8" s="100"/>
      <c r="N8" s="101"/>
      <c r="O8" s="101"/>
      <c r="P8" s="101"/>
      <c r="Q8" s="101"/>
      <c r="R8" s="101"/>
      <c r="S8" s="101"/>
      <c r="T8" s="101"/>
      <c r="U8" s="101"/>
      <c r="V8" s="101"/>
      <c r="W8" s="101"/>
      <c r="X8" s="101"/>
      <c r="Y8" s="101"/>
      <c r="Z8" s="101"/>
      <c r="AA8" s="145"/>
      <c r="AB8" s="109"/>
    </row>
    <row r="9" spans="1:30" ht="19.5" customHeight="1" thickTop="1" thickBot="1" x14ac:dyDescent="0.4">
      <c r="A9" s="15"/>
      <c r="B9" s="14"/>
      <c r="C9" s="147" t="s">
        <v>36</v>
      </c>
      <c r="D9" s="14"/>
      <c r="E9" s="100"/>
      <c r="F9" s="100"/>
      <c r="G9" s="100"/>
      <c r="H9" s="100"/>
      <c r="I9" s="100"/>
      <c r="J9" s="100"/>
      <c r="K9" s="100"/>
      <c r="L9" s="100"/>
      <c r="M9" s="100"/>
      <c r="N9" s="101"/>
      <c r="O9" s="101"/>
      <c r="P9" s="101"/>
      <c r="Q9" s="101"/>
      <c r="R9" s="101"/>
      <c r="S9" s="101"/>
      <c r="T9" s="101"/>
      <c r="U9" s="101"/>
      <c r="V9" s="101"/>
      <c r="W9" s="101"/>
      <c r="X9" s="101"/>
      <c r="Y9" s="101"/>
      <c r="Z9" s="101"/>
      <c r="AA9" s="145"/>
      <c r="AB9" s="108"/>
    </row>
    <row r="10" spans="1:30" s="21" customFormat="1" ht="19.5" customHeight="1" thickTop="1" thickBot="1" x14ac:dyDescent="0.25">
      <c r="A10" s="198" t="s">
        <v>38</v>
      </c>
      <c r="B10" s="199"/>
      <c r="C10" s="199"/>
      <c r="D10" s="199"/>
      <c r="E10" s="16"/>
      <c r="F10" s="16"/>
      <c r="G10" s="16"/>
      <c r="H10" s="16"/>
      <c r="I10" s="16"/>
      <c r="J10" s="16"/>
      <c r="K10" s="16"/>
      <c r="L10" s="16"/>
      <c r="M10" s="16"/>
      <c r="N10" s="17"/>
      <c r="O10" s="17"/>
      <c r="P10" s="18"/>
      <c r="Q10" s="16"/>
      <c r="R10" s="17"/>
      <c r="S10" s="17"/>
      <c r="T10" s="17"/>
      <c r="U10" s="17"/>
      <c r="V10" s="17"/>
      <c r="W10" s="17"/>
      <c r="X10" s="18"/>
      <c r="Y10" s="16"/>
      <c r="Z10" s="17"/>
      <c r="AA10" s="16"/>
      <c r="AB10" s="19"/>
      <c r="AC10" s="20"/>
      <c r="AD10" s="20" t="s">
        <v>48</v>
      </c>
    </row>
    <row r="11" spans="1:30" ht="19.5" customHeight="1" thickTop="1" thickBot="1" x14ac:dyDescent="0.25">
      <c r="A11" s="22" t="s">
        <v>37</v>
      </c>
      <c r="B11" s="14"/>
      <c r="C11" s="14"/>
      <c r="D11" s="14"/>
      <c r="E11" s="119">
        <f>E12+E19</f>
        <v>0</v>
      </c>
      <c r="F11" s="119">
        <f t="shared" ref="F11:L11" si="0">F12+F19</f>
        <v>0</v>
      </c>
      <c r="G11" s="119">
        <f t="shared" si="0"/>
        <v>0</v>
      </c>
      <c r="H11" s="119">
        <f t="shared" si="0"/>
        <v>0</v>
      </c>
      <c r="I11" s="119">
        <f t="shared" si="0"/>
        <v>0</v>
      </c>
      <c r="J11" s="119">
        <f t="shared" si="0"/>
        <v>0</v>
      </c>
      <c r="K11" s="119">
        <f t="shared" si="0"/>
        <v>0</v>
      </c>
      <c r="L11" s="119">
        <f t="shared" si="0"/>
        <v>0</v>
      </c>
      <c r="M11" s="119">
        <f>M12+M19</f>
        <v>0</v>
      </c>
      <c r="N11" s="119">
        <f t="shared" ref="N11:Z11" si="1">N12+N19</f>
        <v>0</v>
      </c>
      <c r="O11" s="119">
        <f t="shared" si="1"/>
        <v>0</v>
      </c>
      <c r="P11" s="119">
        <f t="shared" si="1"/>
        <v>0</v>
      </c>
      <c r="Q11" s="119">
        <f t="shared" si="1"/>
        <v>0</v>
      </c>
      <c r="R11" s="119">
        <f t="shared" si="1"/>
        <v>0</v>
      </c>
      <c r="S11" s="119">
        <f t="shared" ref="S11:V11" si="2">S12+S19</f>
        <v>0</v>
      </c>
      <c r="T11" s="119">
        <f t="shared" si="2"/>
        <v>0</v>
      </c>
      <c r="U11" s="119">
        <f t="shared" si="2"/>
        <v>0</v>
      </c>
      <c r="V11" s="119">
        <f t="shared" si="2"/>
        <v>0</v>
      </c>
      <c r="W11" s="119">
        <f t="shared" si="1"/>
        <v>0</v>
      </c>
      <c r="X11" s="119">
        <f t="shared" si="1"/>
        <v>0</v>
      </c>
      <c r="Y11" s="119">
        <f>Y12+Y19</f>
        <v>0</v>
      </c>
      <c r="Z11" s="119">
        <f t="shared" si="1"/>
        <v>0</v>
      </c>
      <c r="AA11" s="119">
        <f>SUM(E11:Z11)</f>
        <v>0</v>
      </c>
      <c r="AB11" s="104">
        <f t="shared" ref="AB11" si="3">AB12+AB19</f>
        <v>0</v>
      </c>
      <c r="AD11" s="23">
        <f>AA12+AA19-AA11</f>
        <v>0</v>
      </c>
    </row>
    <row r="12" spans="1:30" ht="72.75" customHeight="1" thickTop="1" thickBot="1" x14ac:dyDescent="0.25">
      <c r="A12" s="24"/>
      <c r="B12" s="11">
        <v>1.1000000000000001</v>
      </c>
      <c r="C12" s="25" t="s">
        <v>84</v>
      </c>
      <c r="D12" s="26" t="s">
        <v>50</v>
      </c>
      <c r="E12" s="27">
        <f>SUM(E13:E18)</f>
        <v>0</v>
      </c>
      <c r="F12" s="27">
        <f t="shared" ref="F12:M12" si="4">SUM(F13:F18)</f>
        <v>0</v>
      </c>
      <c r="G12" s="27">
        <f t="shared" si="4"/>
        <v>0</v>
      </c>
      <c r="H12" s="27">
        <f t="shared" si="4"/>
        <v>0</v>
      </c>
      <c r="I12" s="27">
        <f t="shared" si="4"/>
        <v>0</v>
      </c>
      <c r="J12" s="27">
        <f t="shared" si="4"/>
        <v>0</v>
      </c>
      <c r="K12" s="27">
        <f t="shared" si="4"/>
        <v>0</v>
      </c>
      <c r="L12" s="27">
        <f t="shared" si="4"/>
        <v>0</v>
      </c>
      <c r="M12" s="27">
        <f t="shared" si="4"/>
        <v>0</v>
      </c>
      <c r="N12" s="27">
        <f t="shared" ref="N12:R12" si="5">SUM(N13:N18)</f>
        <v>0</v>
      </c>
      <c r="O12" s="27">
        <f t="shared" si="5"/>
        <v>0</v>
      </c>
      <c r="P12" s="27">
        <f t="shared" si="5"/>
        <v>0</v>
      </c>
      <c r="Q12" s="27">
        <f>SUM(Q13:Q18)</f>
        <v>0</v>
      </c>
      <c r="R12" s="27">
        <f t="shared" si="5"/>
        <v>0</v>
      </c>
      <c r="S12" s="27">
        <f t="shared" ref="S12:V12" si="6">SUM(S13:S18)</f>
        <v>0</v>
      </c>
      <c r="T12" s="27">
        <f t="shared" si="6"/>
        <v>0</v>
      </c>
      <c r="U12" s="27">
        <f t="shared" si="6"/>
        <v>0</v>
      </c>
      <c r="V12" s="27">
        <f t="shared" si="6"/>
        <v>0</v>
      </c>
      <c r="W12" s="27">
        <f>SUM(W13:W18)</f>
        <v>0</v>
      </c>
      <c r="X12" s="27">
        <f>SUM(X13:X18)</f>
        <v>0</v>
      </c>
      <c r="Y12" s="27">
        <f>SUM(Y13:Y18)</f>
        <v>0</v>
      </c>
      <c r="Z12" s="27">
        <f>SUM(Z13:Z18)</f>
        <v>0</v>
      </c>
      <c r="AA12" s="119">
        <f t="shared" ref="AA12:AA22" si="7">SUM(E12:Z12)</f>
        <v>0</v>
      </c>
      <c r="AB12" s="105">
        <f>SUM(AB13:AB18)</f>
        <v>0</v>
      </c>
      <c r="AD12" s="23">
        <f>SUM(AA13:AA18)-AA12</f>
        <v>0</v>
      </c>
    </row>
    <row r="13" spans="1:30" s="31" customFormat="1" ht="24.95" customHeight="1" thickTop="1" thickBot="1" x14ac:dyDescent="0.25">
      <c r="A13" s="204"/>
      <c r="B13" s="191"/>
      <c r="C13" s="28"/>
      <c r="D13" s="29">
        <f>(IF(ISBLANK(C13),0,VLOOKUP(C13,'Basic Remuneration levels 2018'!$C$5:$N$23,12,FALSE)))</f>
        <v>0</v>
      </c>
      <c r="E13" s="30"/>
      <c r="F13" s="30"/>
      <c r="G13" s="30"/>
      <c r="H13" s="30"/>
      <c r="I13" s="30"/>
      <c r="J13" s="30"/>
      <c r="K13" s="30"/>
      <c r="L13" s="30"/>
      <c r="M13" s="30"/>
      <c r="N13" s="30"/>
      <c r="O13" s="30"/>
      <c r="P13" s="30"/>
      <c r="Q13" s="30"/>
      <c r="R13" s="30"/>
      <c r="S13" s="30"/>
      <c r="T13" s="30"/>
      <c r="U13" s="30"/>
      <c r="V13" s="30"/>
      <c r="W13" s="30"/>
      <c r="X13" s="30"/>
      <c r="Y13" s="30"/>
      <c r="Z13" s="30"/>
      <c r="AA13" s="119">
        <f t="shared" si="7"/>
        <v>0</v>
      </c>
      <c r="AB13" s="106"/>
      <c r="AD13" s="32"/>
    </row>
    <row r="14" spans="1:30" s="31" customFormat="1" ht="24.95" customHeight="1" thickTop="1" thickBot="1" x14ac:dyDescent="0.3">
      <c r="A14" s="205"/>
      <c r="B14" s="186"/>
      <c r="C14" s="28"/>
      <c r="D14" s="29">
        <f>(IF(ISBLANK(C14),0,VLOOKUP(C14,'Basic Remuneration levels 2018'!$C$5:$N$23,12,FALSE)))</f>
        <v>0</v>
      </c>
      <c r="E14" s="30"/>
      <c r="F14" s="30"/>
      <c r="G14" s="30"/>
      <c r="H14" s="30"/>
      <c r="I14" s="30"/>
      <c r="J14" s="30"/>
      <c r="K14" s="30"/>
      <c r="L14" s="30"/>
      <c r="M14" s="30"/>
      <c r="N14" s="30"/>
      <c r="O14" s="30"/>
      <c r="P14" s="30"/>
      <c r="Q14" s="30"/>
      <c r="R14" s="30"/>
      <c r="S14" s="30"/>
      <c r="T14" s="30"/>
      <c r="U14" s="30"/>
      <c r="V14" s="30"/>
      <c r="W14" s="30"/>
      <c r="X14" s="30"/>
      <c r="Y14" s="30"/>
      <c r="Z14" s="30"/>
      <c r="AA14" s="119">
        <f t="shared" si="7"/>
        <v>0</v>
      </c>
      <c r="AB14" s="106"/>
      <c r="AD14" s="32"/>
    </row>
    <row r="15" spans="1:30" s="31" customFormat="1" ht="24.95" customHeight="1" thickTop="1" thickBot="1" x14ac:dyDescent="0.3">
      <c r="A15" s="205"/>
      <c r="B15" s="186"/>
      <c r="C15" s="28"/>
      <c r="D15" s="29">
        <f>(IF(ISBLANK(C15),0,VLOOKUP(C15,'Basic Remuneration levels 2018'!$C$5:$N$23,12,FALSE)))</f>
        <v>0</v>
      </c>
      <c r="E15" s="30"/>
      <c r="F15" s="30"/>
      <c r="G15" s="30"/>
      <c r="H15" s="30"/>
      <c r="I15" s="30"/>
      <c r="J15" s="30"/>
      <c r="K15" s="30"/>
      <c r="L15" s="30"/>
      <c r="M15" s="30"/>
      <c r="N15" s="30"/>
      <c r="O15" s="30"/>
      <c r="P15" s="30"/>
      <c r="Q15" s="30"/>
      <c r="R15" s="30"/>
      <c r="S15" s="30"/>
      <c r="T15" s="30"/>
      <c r="U15" s="30"/>
      <c r="V15" s="30"/>
      <c r="W15" s="30"/>
      <c r="X15" s="30"/>
      <c r="Y15" s="30"/>
      <c r="Z15" s="30"/>
      <c r="AA15" s="119">
        <f t="shared" si="7"/>
        <v>0</v>
      </c>
      <c r="AB15" s="106"/>
      <c r="AD15" s="32"/>
    </row>
    <row r="16" spans="1:30" s="31" customFormat="1" ht="24.95" customHeight="1" thickTop="1" thickBot="1" x14ac:dyDescent="0.3">
      <c r="A16" s="205"/>
      <c r="B16" s="186"/>
      <c r="C16" s="28"/>
      <c r="D16" s="29">
        <f>(IF(ISBLANK(C16),0,VLOOKUP(C16,'Basic Remuneration levels 2018'!$C$5:$N$23,12,FALSE)))</f>
        <v>0</v>
      </c>
      <c r="E16" s="30"/>
      <c r="F16" s="30"/>
      <c r="G16" s="30"/>
      <c r="H16" s="30"/>
      <c r="I16" s="30"/>
      <c r="J16" s="30"/>
      <c r="K16" s="30"/>
      <c r="L16" s="30"/>
      <c r="M16" s="30"/>
      <c r="N16" s="30"/>
      <c r="O16" s="30"/>
      <c r="P16" s="30"/>
      <c r="Q16" s="30"/>
      <c r="R16" s="30"/>
      <c r="S16" s="30"/>
      <c r="T16" s="30"/>
      <c r="U16" s="30"/>
      <c r="V16" s="30"/>
      <c r="W16" s="30"/>
      <c r="X16" s="30"/>
      <c r="Y16" s="30"/>
      <c r="Z16" s="30"/>
      <c r="AA16" s="119">
        <f t="shared" si="7"/>
        <v>0</v>
      </c>
      <c r="AB16" s="106"/>
      <c r="AD16" s="32"/>
    </row>
    <row r="17" spans="1:30" s="31" customFormat="1" ht="24.95" customHeight="1" thickTop="1" thickBot="1" x14ac:dyDescent="0.25">
      <c r="A17" s="202"/>
      <c r="B17" s="203"/>
      <c r="C17" s="28"/>
      <c r="D17" s="29">
        <f>(IF(ISBLANK(C17),0,VLOOKUP(C17,'Basic Remuneration levels 2018'!$C$5:$N$23,12,FALSE)))</f>
        <v>0</v>
      </c>
      <c r="E17" s="30"/>
      <c r="F17" s="30"/>
      <c r="G17" s="30"/>
      <c r="H17" s="30"/>
      <c r="I17" s="30"/>
      <c r="J17" s="30"/>
      <c r="K17" s="30"/>
      <c r="L17" s="30"/>
      <c r="M17" s="30"/>
      <c r="N17" s="30"/>
      <c r="O17" s="30"/>
      <c r="P17" s="30"/>
      <c r="Q17" s="30"/>
      <c r="R17" s="30"/>
      <c r="S17" s="30"/>
      <c r="T17" s="30"/>
      <c r="U17" s="30"/>
      <c r="V17" s="30"/>
      <c r="W17" s="30"/>
      <c r="X17" s="30"/>
      <c r="Y17" s="30"/>
      <c r="Z17" s="30"/>
      <c r="AA17" s="119">
        <f t="shared" si="7"/>
        <v>0</v>
      </c>
      <c r="AB17" s="106"/>
      <c r="AD17" s="32"/>
    </row>
    <row r="18" spans="1:30" s="31" customFormat="1" ht="24.95" customHeight="1" thickTop="1" thickBot="1" x14ac:dyDescent="0.25">
      <c r="A18" s="24"/>
      <c r="B18" s="11"/>
      <c r="C18" s="28"/>
      <c r="D18" s="29">
        <f>(IF(ISBLANK(C18),0,VLOOKUP(C18,'Basic Remuneration levels 2018'!$C$5:$N$23,12,FALSE)))</f>
        <v>0</v>
      </c>
      <c r="E18" s="30"/>
      <c r="F18" s="30"/>
      <c r="G18" s="30"/>
      <c r="H18" s="30"/>
      <c r="I18" s="30"/>
      <c r="J18" s="30"/>
      <c r="K18" s="30"/>
      <c r="L18" s="30"/>
      <c r="M18" s="30"/>
      <c r="N18" s="30"/>
      <c r="O18" s="30"/>
      <c r="P18" s="30"/>
      <c r="Q18" s="30"/>
      <c r="R18" s="30"/>
      <c r="S18" s="30"/>
      <c r="T18" s="30"/>
      <c r="U18" s="30"/>
      <c r="V18" s="30"/>
      <c r="W18" s="30"/>
      <c r="X18" s="30"/>
      <c r="Y18" s="30"/>
      <c r="Z18" s="30"/>
      <c r="AA18" s="119">
        <f t="shared" si="7"/>
        <v>0</v>
      </c>
      <c r="AB18" s="106"/>
      <c r="AD18" s="32"/>
    </row>
    <row r="19" spans="1:30" s="31" customFormat="1" ht="50.25" customHeight="1" thickTop="1" thickBot="1" x14ac:dyDescent="0.25">
      <c r="A19" s="24"/>
      <c r="B19" s="11">
        <v>1.2</v>
      </c>
      <c r="C19" s="25" t="s">
        <v>85</v>
      </c>
      <c r="D19" s="11"/>
      <c r="E19" s="33">
        <f>SUM(E20:E22)</f>
        <v>0</v>
      </c>
      <c r="F19" s="33">
        <f t="shared" ref="F19:M19" si="8">SUM(F20:F22)</f>
        <v>0</v>
      </c>
      <c r="G19" s="33">
        <f t="shared" si="8"/>
        <v>0</v>
      </c>
      <c r="H19" s="33">
        <f t="shared" si="8"/>
        <v>0</v>
      </c>
      <c r="I19" s="33">
        <f t="shared" si="8"/>
        <v>0</v>
      </c>
      <c r="J19" s="33">
        <f t="shared" si="8"/>
        <v>0</v>
      </c>
      <c r="K19" s="33">
        <f t="shared" si="8"/>
        <v>0</v>
      </c>
      <c r="L19" s="33">
        <f t="shared" si="8"/>
        <v>0</v>
      </c>
      <c r="M19" s="33">
        <f t="shared" si="8"/>
        <v>0</v>
      </c>
      <c r="N19" s="33">
        <f t="shared" ref="N19:Z19" si="9">SUM(N20:N22)</f>
        <v>0</v>
      </c>
      <c r="O19" s="33">
        <f t="shared" si="9"/>
        <v>0</v>
      </c>
      <c r="P19" s="33">
        <f t="shared" si="9"/>
        <v>0</v>
      </c>
      <c r="Q19" s="33">
        <f t="shared" si="9"/>
        <v>0</v>
      </c>
      <c r="R19" s="33">
        <f>SUM(R20:R22)</f>
        <v>0</v>
      </c>
      <c r="S19" s="33">
        <f t="shared" ref="S19:V19" si="10">SUM(S20:S22)</f>
        <v>0</v>
      </c>
      <c r="T19" s="33">
        <f t="shared" si="10"/>
        <v>0</v>
      </c>
      <c r="U19" s="33">
        <f t="shared" si="10"/>
        <v>0</v>
      </c>
      <c r="V19" s="33">
        <f t="shared" si="10"/>
        <v>0</v>
      </c>
      <c r="W19" s="33">
        <f t="shared" si="9"/>
        <v>0</v>
      </c>
      <c r="X19" s="33">
        <f>SUM(X20:X22)</f>
        <v>0</v>
      </c>
      <c r="Y19" s="33">
        <f t="shared" si="9"/>
        <v>0</v>
      </c>
      <c r="Z19" s="33">
        <f t="shared" si="9"/>
        <v>0</v>
      </c>
      <c r="AA19" s="119">
        <f t="shared" si="7"/>
        <v>0</v>
      </c>
      <c r="AB19" s="106">
        <f>SUM(AB20:AB22)</f>
        <v>0</v>
      </c>
      <c r="AD19" s="32">
        <f>SUM(AA20:AA22)-AA19</f>
        <v>0</v>
      </c>
    </row>
    <row r="20" spans="1:30" s="31" customFormat="1" ht="24.95" customHeight="1" thickTop="1" thickBot="1" x14ac:dyDescent="0.25">
      <c r="A20" s="24"/>
      <c r="B20" s="11"/>
      <c r="C20" s="34"/>
      <c r="D20" s="35"/>
      <c r="E20" s="36"/>
      <c r="F20" s="36"/>
      <c r="G20" s="36"/>
      <c r="H20" s="36"/>
      <c r="I20" s="36"/>
      <c r="J20" s="36"/>
      <c r="K20" s="36"/>
      <c r="L20" s="36"/>
      <c r="M20" s="36"/>
      <c r="N20" s="36"/>
      <c r="O20" s="36"/>
      <c r="P20" s="36"/>
      <c r="Q20" s="36"/>
      <c r="R20" s="36"/>
      <c r="S20" s="36"/>
      <c r="T20" s="36"/>
      <c r="U20" s="36"/>
      <c r="V20" s="36"/>
      <c r="W20" s="36"/>
      <c r="X20" s="36"/>
      <c r="Y20" s="36"/>
      <c r="Z20" s="36"/>
      <c r="AA20" s="119">
        <f t="shared" si="7"/>
        <v>0</v>
      </c>
      <c r="AB20" s="106"/>
      <c r="AD20" s="32"/>
    </row>
    <row r="21" spans="1:30" s="31" customFormat="1" ht="24.95" customHeight="1" thickTop="1" thickBot="1" x14ac:dyDescent="0.25">
      <c r="A21" s="24"/>
      <c r="B21" s="11"/>
      <c r="C21" s="37"/>
      <c r="D21" s="35"/>
      <c r="E21" s="36"/>
      <c r="F21" s="36"/>
      <c r="G21" s="36"/>
      <c r="H21" s="36"/>
      <c r="I21" s="36"/>
      <c r="J21" s="36"/>
      <c r="K21" s="36"/>
      <c r="L21" s="36"/>
      <c r="M21" s="36"/>
      <c r="N21" s="36"/>
      <c r="O21" s="36"/>
      <c r="P21" s="36"/>
      <c r="Q21" s="36"/>
      <c r="R21" s="36"/>
      <c r="S21" s="36"/>
      <c r="T21" s="36"/>
      <c r="U21" s="36"/>
      <c r="V21" s="36"/>
      <c r="W21" s="36"/>
      <c r="X21" s="36"/>
      <c r="Y21" s="36"/>
      <c r="Z21" s="36"/>
      <c r="AA21" s="119">
        <f t="shared" si="7"/>
        <v>0</v>
      </c>
      <c r="AB21" s="106"/>
      <c r="AD21" s="32"/>
    </row>
    <row r="22" spans="1:30" s="31" customFormat="1" ht="24.95" customHeight="1" thickTop="1" thickBot="1" x14ac:dyDescent="0.25">
      <c r="A22" s="24"/>
      <c r="B22" s="11"/>
      <c r="C22" s="37"/>
      <c r="D22" s="35"/>
      <c r="E22" s="36"/>
      <c r="F22" s="36"/>
      <c r="G22" s="36"/>
      <c r="H22" s="36"/>
      <c r="I22" s="36"/>
      <c r="J22" s="36"/>
      <c r="K22" s="36"/>
      <c r="L22" s="36"/>
      <c r="M22" s="36"/>
      <c r="N22" s="36"/>
      <c r="O22" s="36"/>
      <c r="P22" s="36"/>
      <c r="Q22" s="36"/>
      <c r="R22" s="36"/>
      <c r="S22" s="36"/>
      <c r="T22" s="36"/>
      <c r="U22" s="36"/>
      <c r="V22" s="36"/>
      <c r="W22" s="36"/>
      <c r="X22" s="36"/>
      <c r="Y22" s="36"/>
      <c r="Z22" s="36"/>
      <c r="AA22" s="119">
        <f t="shared" si="7"/>
        <v>0</v>
      </c>
      <c r="AB22" s="106"/>
      <c r="AD22" s="32"/>
    </row>
    <row r="23" spans="1:30" ht="19.5" customHeight="1" thickTop="1" thickBot="1" x14ac:dyDescent="0.25">
      <c r="A23" s="24"/>
      <c r="B23" s="38"/>
      <c r="C23" s="39"/>
      <c r="D23" s="11"/>
      <c r="E23" s="40"/>
      <c r="F23" s="40"/>
      <c r="G23" s="40"/>
      <c r="H23" s="40"/>
      <c r="I23" s="40"/>
      <c r="J23" s="40"/>
      <c r="K23" s="40"/>
      <c r="L23" s="40"/>
      <c r="M23" s="40"/>
      <c r="N23" s="40"/>
      <c r="O23" s="40"/>
      <c r="P23" s="40"/>
      <c r="Q23" s="40"/>
      <c r="R23" s="40"/>
      <c r="S23" s="40"/>
      <c r="T23" s="40"/>
      <c r="U23" s="40"/>
      <c r="V23" s="40"/>
      <c r="W23" s="40"/>
      <c r="X23" s="40"/>
      <c r="Y23" s="40"/>
      <c r="Z23" s="40"/>
      <c r="AA23" s="40"/>
      <c r="AB23" s="41"/>
    </row>
    <row r="24" spans="1:30" ht="19.5" customHeight="1" thickTop="1" thickBot="1" x14ac:dyDescent="0.25">
      <c r="A24" s="22" t="s">
        <v>3</v>
      </c>
      <c r="B24" s="11"/>
      <c r="C24" s="11"/>
      <c r="D24" s="11"/>
      <c r="E24" s="119">
        <f>SUM(E25:E28)</f>
        <v>0</v>
      </c>
      <c r="F24" s="119">
        <f t="shared" ref="F24:Z24" si="11">SUM(F25:F28)</f>
        <v>0</v>
      </c>
      <c r="G24" s="119">
        <f t="shared" si="11"/>
        <v>0</v>
      </c>
      <c r="H24" s="119">
        <f t="shared" si="11"/>
        <v>0</v>
      </c>
      <c r="I24" s="119">
        <f t="shared" si="11"/>
        <v>0</v>
      </c>
      <c r="J24" s="119">
        <f t="shared" si="11"/>
        <v>0</v>
      </c>
      <c r="K24" s="119">
        <f t="shared" si="11"/>
        <v>0</v>
      </c>
      <c r="L24" s="119">
        <f t="shared" si="11"/>
        <v>0</v>
      </c>
      <c r="M24" s="119">
        <f t="shared" si="11"/>
        <v>0</v>
      </c>
      <c r="N24" s="119">
        <f t="shared" si="11"/>
        <v>0</v>
      </c>
      <c r="O24" s="119">
        <f t="shared" si="11"/>
        <v>0</v>
      </c>
      <c r="P24" s="119">
        <f t="shared" si="11"/>
        <v>0</v>
      </c>
      <c r="Q24" s="119">
        <f t="shared" si="11"/>
        <v>0</v>
      </c>
      <c r="R24" s="119">
        <f t="shared" si="11"/>
        <v>0</v>
      </c>
      <c r="S24" s="119">
        <f t="shared" si="11"/>
        <v>0</v>
      </c>
      <c r="T24" s="119">
        <f t="shared" si="11"/>
        <v>0</v>
      </c>
      <c r="U24" s="119">
        <f t="shared" si="11"/>
        <v>0</v>
      </c>
      <c r="V24" s="119">
        <f t="shared" si="11"/>
        <v>0</v>
      </c>
      <c r="W24" s="119">
        <f t="shared" si="11"/>
        <v>0</v>
      </c>
      <c r="X24" s="119">
        <f t="shared" si="11"/>
        <v>0</v>
      </c>
      <c r="Y24" s="119">
        <f t="shared" si="11"/>
        <v>0</v>
      </c>
      <c r="Z24" s="119">
        <f t="shared" si="11"/>
        <v>0</v>
      </c>
      <c r="AA24" s="119">
        <f>SUM(E24:Z24)</f>
        <v>0</v>
      </c>
      <c r="AB24" s="104">
        <f>SUM(AB25:AB28)</f>
        <v>0</v>
      </c>
      <c r="AD24" s="23">
        <f>SUM(AA25:AA27)-AA24</f>
        <v>0</v>
      </c>
    </row>
    <row r="25" spans="1:30" s="31" customFormat="1" ht="24.95" customHeight="1" thickTop="1" thickBot="1" x14ac:dyDescent="0.25">
      <c r="A25" s="24"/>
      <c r="B25" s="11">
        <v>2.1</v>
      </c>
      <c r="C25" s="42" t="s">
        <v>4</v>
      </c>
      <c r="D25" s="35"/>
      <c r="E25" s="30"/>
      <c r="F25" s="30"/>
      <c r="G25" s="30"/>
      <c r="H25" s="30"/>
      <c r="I25" s="30"/>
      <c r="J25" s="30"/>
      <c r="K25" s="30"/>
      <c r="L25" s="30"/>
      <c r="M25" s="30"/>
      <c r="N25" s="30"/>
      <c r="O25" s="30"/>
      <c r="P25" s="30"/>
      <c r="Q25" s="30"/>
      <c r="R25" s="30"/>
      <c r="S25" s="30"/>
      <c r="T25" s="30"/>
      <c r="U25" s="30"/>
      <c r="V25" s="30"/>
      <c r="W25" s="30"/>
      <c r="X25" s="30"/>
      <c r="Y25" s="30"/>
      <c r="Z25" s="30"/>
      <c r="AA25" s="119">
        <f>SUM(E25:Z25)</f>
        <v>0</v>
      </c>
      <c r="AB25" s="110"/>
      <c r="AD25" s="32"/>
    </row>
    <row r="26" spans="1:30" s="31" customFormat="1" ht="24.95" customHeight="1" thickTop="1" thickBot="1" x14ac:dyDescent="0.25">
      <c r="A26" s="24"/>
      <c r="B26" s="11">
        <v>2.2000000000000002</v>
      </c>
      <c r="C26" s="42" t="s">
        <v>5</v>
      </c>
      <c r="D26" s="35"/>
      <c r="E26" s="36"/>
      <c r="F26" s="36"/>
      <c r="G26" s="36"/>
      <c r="H26" s="36"/>
      <c r="I26" s="36"/>
      <c r="J26" s="36"/>
      <c r="K26" s="36"/>
      <c r="L26" s="36"/>
      <c r="M26" s="36"/>
      <c r="N26" s="36"/>
      <c r="O26" s="36"/>
      <c r="P26" s="36"/>
      <c r="Q26" s="36"/>
      <c r="R26" s="36"/>
      <c r="S26" s="36"/>
      <c r="T26" s="36"/>
      <c r="U26" s="36"/>
      <c r="V26" s="36"/>
      <c r="W26" s="36"/>
      <c r="X26" s="36"/>
      <c r="Y26" s="36"/>
      <c r="Z26" s="36"/>
      <c r="AA26" s="119">
        <f>SUM(E26:Z26)</f>
        <v>0</v>
      </c>
      <c r="AB26" s="106"/>
      <c r="AD26" s="32"/>
    </row>
    <row r="27" spans="1:30" s="31" customFormat="1" ht="24.95" customHeight="1" thickTop="1" thickBot="1" x14ac:dyDescent="0.25">
      <c r="A27" s="24"/>
      <c r="B27" s="11">
        <v>2.2999999999999998</v>
      </c>
      <c r="C27" s="43" t="s">
        <v>40</v>
      </c>
      <c r="D27" s="44" t="s">
        <v>39</v>
      </c>
      <c r="E27" s="36"/>
      <c r="F27" s="36"/>
      <c r="G27" s="36"/>
      <c r="H27" s="36"/>
      <c r="I27" s="36"/>
      <c r="J27" s="36"/>
      <c r="K27" s="36"/>
      <c r="L27" s="36"/>
      <c r="M27" s="36"/>
      <c r="N27" s="36"/>
      <c r="O27" s="36"/>
      <c r="P27" s="36"/>
      <c r="Q27" s="36"/>
      <c r="R27" s="36"/>
      <c r="S27" s="36"/>
      <c r="T27" s="36"/>
      <c r="U27" s="36"/>
      <c r="V27" s="36"/>
      <c r="W27" s="36"/>
      <c r="X27" s="36"/>
      <c r="Y27" s="36"/>
      <c r="Z27" s="36"/>
      <c r="AA27" s="119">
        <f>SUM(E27:Z27)</f>
        <v>0</v>
      </c>
      <c r="AB27" s="106"/>
      <c r="AD27" s="32"/>
    </row>
    <row r="28" spans="1:30" ht="24.95" customHeight="1" thickTop="1" thickBot="1" x14ac:dyDescent="0.25">
      <c r="A28" s="24"/>
      <c r="B28" s="11"/>
      <c r="C28" s="11"/>
      <c r="D28" s="44" t="s">
        <v>46</v>
      </c>
      <c r="E28" s="45"/>
      <c r="F28" s="45"/>
      <c r="G28" s="45"/>
      <c r="H28" s="45"/>
      <c r="I28" s="45"/>
      <c r="J28" s="45"/>
      <c r="K28" s="45"/>
      <c r="L28" s="45"/>
      <c r="M28" s="45"/>
      <c r="N28" s="45"/>
      <c r="O28" s="45"/>
      <c r="P28" s="45"/>
      <c r="Q28" s="45"/>
      <c r="R28" s="45"/>
      <c r="S28" s="45"/>
      <c r="T28" s="45"/>
      <c r="U28" s="45"/>
      <c r="V28" s="45"/>
      <c r="W28" s="45"/>
      <c r="X28" s="45"/>
      <c r="Y28" s="45"/>
      <c r="Z28" s="45"/>
      <c r="AA28" s="119">
        <f>SUM(E28:Z28)</f>
        <v>0</v>
      </c>
      <c r="AB28" s="111"/>
    </row>
    <row r="29" spans="1:30" ht="19.5" customHeight="1" thickTop="1" thickBot="1" x14ac:dyDescent="0.25">
      <c r="A29" s="24"/>
      <c r="B29" s="11"/>
      <c r="C29" s="11"/>
      <c r="D29" s="11"/>
      <c r="E29" s="40"/>
      <c r="F29" s="40"/>
      <c r="G29" s="40"/>
      <c r="H29" s="40"/>
      <c r="I29" s="40"/>
      <c r="J29" s="40"/>
      <c r="K29" s="40"/>
      <c r="L29" s="40"/>
      <c r="M29" s="40"/>
      <c r="N29" s="40"/>
      <c r="O29" s="40"/>
      <c r="P29" s="40"/>
      <c r="Q29" s="40"/>
      <c r="R29" s="40"/>
      <c r="S29" s="40"/>
      <c r="T29" s="40"/>
      <c r="U29" s="40"/>
      <c r="V29" s="40"/>
      <c r="W29" s="40"/>
      <c r="X29" s="40"/>
      <c r="Y29" s="40"/>
      <c r="Z29" s="40"/>
      <c r="AA29" s="40"/>
      <c r="AB29" s="41"/>
    </row>
    <row r="30" spans="1:30" ht="19.5" customHeight="1" thickTop="1" thickBot="1" x14ac:dyDescent="0.25">
      <c r="A30" s="22" t="s">
        <v>44</v>
      </c>
      <c r="B30" s="38"/>
      <c r="C30" s="38"/>
      <c r="D30" s="38"/>
      <c r="E30" s="119">
        <f>SUM(E31:E62)</f>
        <v>0</v>
      </c>
      <c r="F30" s="119">
        <f t="shared" ref="F30:Z30" si="12">SUM(F31:F62)</f>
        <v>0</v>
      </c>
      <c r="G30" s="119">
        <f t="shared" si="12"/>
        <v>0</v>
      </c>
      <c r="H30" s="119">
        <f t="shared" si="12"/>
        <v>0</v>
      </c>
      <c r="I30" s="119">
        <f t="shared" si="12"/>
        <v>0</v>
      </c>
      <c r="J30" s="119">
        <f t="shared" si="12"/>
        <v>0</v>
      </c>
      <c r="K30" s="119">
        <f t="shared" si="12"/>
        <v>0</v>
      </c>
      <c r="L30" s="119">
        <f t="shared" si="12"/>
        <v>0</v>
      </c>
      <c r="M30" s="119">
        <f t="shared" si="12"/>
        <v>0</v>
      </c>
      <c r="N30" s="119">
        <f t="shared" si="12"/>
        <v>0</v>
      </c>
      <c r="O30" s="119">
        <f t="shared" si="12"/>
        <v>0</v>
      </c>
      <c r="P30" s="119">
        <f t="shared" si="12"/>
        <v>0</v>
      </c>
      <c r="Q30" s="119">
        <f t="shared" si="12"/>
        <v>0</v>
      </c>
      <c r="R30" s="119">
        <f t="shared" si="12"/>
        <v>0</v>
      </c>
      <c r="S30" s="119">
        <f t="shared" si="12"/>
        <v>0</v>
      </c>
      <c r="T30" s="119">
        <f t="shared" si="12"/>
        <v>0</v>
      </c>
      <c r="U30" s="119">
        <f t="shared" si="12"/>
        <v>0</v>
      </c>
      <c r="V30" s="119">
        <f t="shared" si="12"/>
        <v>0</v>
      </c>
      <c r="W30" s="119">
        <f t="shared" si="12"/>
        <v>0</v>
      </c>
      <c r="X30" s="119">
        <f t="shared" si="12"/>
        <v>0</v>
      </c>
      <c r="Y30" s="119">
        <f t="shared" si="12"/>
        <v>0</v>
      </c>
      <c r="Z30" s="119">
        <f t="shared" si="12"/>
        <v>0</v>
      </c>
      <c r="AA30" s="119">
        <f t="shared" ref="AA30:AA62" si="13">SUM(E30:Z30)</f>
        <v>0</v>
      </c>
      <c r="AB30" s="104">
        <f>SUM(AB31:AB62)</f>
        <v>0</v>
      </c>
      <c r="AD30" s="23">
        <f>SUM(AA31:AA62)-AA30</f>
        <v>0</v>
      </c>
    </row>
    <row r="31" spans="1:30" s="31" customFormat="1" ht="24.95" customHeight="1" thickTop="1" thickBot="1" x14ac:dyDescent="0.3">
      <c r="A31" s="24"/>
      <c r="B31" s="11">
        <v>3.1</v>
      </c>
      <c r="C31" s="181" t="s">
        <v>83</v>
      </c>
      <c r="D31" s="182"/>
      <c r="E31" s="46"/>
      <c r="F31" s="46"/>
      <c r="G31" s="46"/>
      <c r="H31" s="46"/>
      <c r="I31" s="46"/>
      <c r="J31" s="46"/>
      <c r="K31" s="46"/>
      <c r="L31" s="46"/>
      <c r="M31" s="46"/>
      <c r="N31" s="46"/>
      <c r="O31" s="46"/>
      <c r="P31" s="46"/>
      <c r="Q31" s="46"/>
      <c r="R31" s="46"/>
      <c r="S31" s="46"/>
      <c r="T31" s="46"/>
      <c r="U31" s="46"/>
      <c r="V31" s="46"/>
      <c r="W31" s="46"/>
      <c r="X31" s="46"/>
      <c r="Y31" s="46"/>
      <c r="Z31" s="46"/>
      <c r="AA31" s="119">
        <f t="shared" si="13"/>
        <v>0</v>
      </c>
      <c r="AB31" s="110"/>
      <c r="AD31" s="32"/>
    </row>
    <row r="32" spans="1:30" s="31" customFormat="1" ht="24.95" customHeight="1" thickTop="1" thickBot="1" x14ac:dyDescent="0.3">
      <c r="A32" s="24"/>
      <c r="B32" s="11">
        <v>3.2</v>
      </c>
      <c r="C32" s="96"/>
      <c r="D32" s="28"/>
      <c r="E32" s="47"/>
      <c r="F32" s="47"/>
      <c r="G32" s="47"/>
      <c r="H32" s="47"/>
      <c r="I32" s="47"/>
      <c r="J32" s="47"/>
      <c r="K32" s="47"/>
      <c r="L32" s="47"/>
      <c r="M32" s="47"/>
      <c r="N32" s="47"/>
      <c r="O32" s="47"/>
      <c r="P32" s="47"/>
      <c r="Q32" s="47"/>
      <c r="R32" s="47"/>
      <c r="S32" s="47"/>
      <c r="T32" s="47"/>
      <c r="U32" s="47"/>
      <c r="V32" s="47"/>
      <c r="W32" s="47"/>
      <c r="X32" s="47"/>
      <c r="Y32" s="47"/>
      <c r="Z32" s="47"/>
      <c r="AA32" s="119">
        <f t="shared" si="13"/>
        <v>0</v>
      </c>
      <c r="AB32" s="106"/>
      <c r="AD32" s="32"/>
    </row>
    <row r="33" spans="1:30" s="31" customFormat="1" ht="24.95" customHeight="1" thickTop="1" thickBot="1" x14ac:dyDescent="0.25">
      <c r="A33" s="24"/>
      <c r="B33" s="11">
        <v>3.3</v>
      </c>
      <c r="C33" s="200"/>
      <c r="D33" s="201"/>
      <c r="E33" s="47"/>
      <c r="F33" s="47"/>
      <c r="G33" s="47"/>
      <c r="H33" s="47"/>
      <c r="I33" s="47"/>
      <c r="J33" s="47"/>
      <c r="K33" s="47"/>
      <c r="L33" s="47"/>
      <c r="M33" s="47"/>
      <c r="N33" s="47"/>
      <c r="O33" s="47"/>
      <c r="P33" s="47"/>
      <c r="Q33" s="47"/>
      <c r="R33" s="47"/>
      <c r="S33" s="47"/>
      <c r="T33" s="47"/>
      <c r="U33" s="47"/>
      <c r="V33" s="47"/>
      <c r="W33" s="47"/>
      <c r="X33" s="47"/>
      <c r="Y33" s="47"/>
      <c r="Z33" s="47"/>
      <c r="AA33" s="119">
        <f t="shared" si="13"/>
        <v>0</v>
      </c>
      <c r="AB33" s="106"/>
      <c r="AD33" s="32"/>
    </row>
    <row r="34" spans="1:30" s="31" customFormat="1" ht="24.95" customHeight="1" thickTop="1" thickBot="1" x14ac:dyDescent="0.3">
      <c r="A34" s="24"/>
      <c r="B34" s="11">
        <v>3.4</v>
      </c>
      <c r="C34" s="181"/>
      <c r="D34" s="182"/>
      <c r="E34" s="47"/>
      <c r="F34" s="47"/>
      <c r="G34" s="47"/>
      <c r="H34" s="47"/>
      <c r="I34" s="47"/>
      <c r="J34" s="47"/>
      <c r="K34" s="47"/>
      <c r="L34" s="47"/>
      <c r="M34" s="47"/>
      <c r="N34" s="47"/>
      <c r="O34" s="47"/>
      <c r="P34" s="47"/>
      <c r="Q34" s="47"/>
      <c r="R34" s="47"/>
      <c r="S34" s="47"/>
      <c r="T34" s="47"/>
      <c r="U34" s="47"/>
      <c r="V34" s="47"/>
      <c r="W34" s="47"/>
      <c r="X34" s="47"/>
      <c r="Y34" s="47"/>
      <c r="Z34" s="47"/>
      <c r="AA34" s="119">
        <f t="shared" si="13"/>
        <v>0</v>
      </c>
      <c r="AB34" s="106"/>
      <c r="AD34" s="32"/>
    </row>
    <row r="35" spans="1:30" s="31" customFormat="1" ht="24.95" customHeight="1" thickTop="1" thickBot="1" x14ac:dyDescent="0.3">
      <c r="A35" s="24"/>
      <c r="B35" s="11">
        <v>3.5</v>
      </c>
      <c r="C35" s="96"/>
      <c r="D35" s="28"/>
      <c r="E35" s="47"/>
      <c r="F35" s="47"/>
      <c r="G35" s="47"/>
      <c r="H35" s="47"/>
      <c r="I35" s="47"/>
      <c r="J35" s="47"/>
      <c r="K35" s="47"/>
      <c r="L35" s="47"/>
      <c r="M35" s="47"/>
      <c r="N35" s="47"/>
      <c r="O35" s="47"/>
      <c r="P35" s="47"/>
      <c r="Q35" s="47"/>
      <c r="R35" s="47"/>
      <c r="S35" s="47"/>
      <c r="T35" s="47"/>
      <c r="U35" s="47"/>
      <c r="V35" s="47"/>
      <c r="W35" s="47"/>
      <c r="X35" s="47"/>
      <c r="Y35" s="47"/>
      <c r="Z35" s="47"/>
      <c r="AA35" s="119">
        <f t="shared" si="13"/>
        <v>0</v>
      </c>
      <c r="AB35" s="106"/>
      <c r="AD35" s="32"/>
    </row>
    <row r="36" spans="1:30" s="31" customFormat="1" ht="24.95" customHeight="1" thickTop="1" thickBot="1" x14ac:dyDescent="0.3">
      <c r="A36" s="24"/>
      <c r="B36" s="11">
        <v>3.6</v>
      </c>
      <c r="C36" s="181"/>
      <c r="D36" s="182"/>
      <c r="E36" s="47"/>
      <c r="F36" s="47"/>
      <c r="G36" s="47"/>
      <c r="H36" s="47"/>
      <c r="I36" s="47"/>
      <c r="J36" s="47"/>
      <c r="K36" s="47"/>
      <c r="L36" s="47"/>
      <c r="M36" s="47"/>
      <c r="N36" s="47"/>
      <c r="O36" s="47"/>
      <c r="P36" s="47"/>
      <c r="Q36" s="47"/>
      <c r="R36" s="47"/>
      <c r="S36" s="47"/>
      <c r="T36" s="47"/>
      <c r="U36" s="47"/>
      <c r="V36" s="47"/>
      <c r="W36" s="47"/>
      <c r="X36" s="47"/>
      <c r="Y36" s="47"/>
      <c r="Z36" s="47"/>
      <c r="AA36" s="119">
        <f t="shared" si="13"/>
        <v>0</v>
      </c>
      <c r="AB36" s="106"/>
      <c r="AD36" s="32"/>
    </row>
    <row r="37" spans="1:30" s="31" customFormat="1" ht="24.95" customHeight="1" thickTop="1" thickBot="1" x14ac:dyDescent="0.3">
      <c r="A37" s="24"/>
      <c r="B37" s="11">
        <v>3.7</v>
      </c>
      <c r="C37" s="96"/>
      <c r="D37" s="28"/>
      <c r="E37" s="47"/>
      <c r="F37" s="47"/>
      <c r="G37" s="47"/>
      <c r="H37" s="47"/>
      <c r="I37" s="47"/>
      <c r="J37" s="47"/>
      <c r="K37" s="47"/>
      <c r="L37" s="47"/>
      <c r="M37" s="47"/>
      <c r="N37" s="47"/>
      <c r="O37" s="47"/>
      <c r="P37" s="47"/>
      <c r="Q37" s="47"/>
      <c r="R37" s="47"/>
      <c r="S37" s="47"/>
      <c r="T37" s="47"/>
      <c r="U37" s="47"/>
      <c r="V37" s="47"/>
      <c r="W37" s="47"/>
      <c r="X37" s="47"/>
      <c r="Y37" s="47"/>
      <c r="Z37" s="47"/>
      <c r="AA37" s="119">
        <f t="shared" si="13"/>
        <v>0</v>
      </c>
      <c r="AB37" s="106"/>
      <c r="AD37" s="32"/>
    </row>
    <row r="38" spans="1:30" s="31" customFormat="1" ht="24.95" customHeight="1" thickTop="1" thickBot="1" x14ac:dyDescent="0.3">
      <c r="A38" s="24"/>
      <c r="B38" s="11">
        <v>3.8</v>
      </c>
      <c r="C38" s="96"/>
      <c r="D38" s="28"/>
      <c r="E38" s="47"/>
      <c r="F38" s="47"/>
      <c r="G38" s="47"/>
      <c r="H38" s="47"/>
      <c r="I38" s="47"/>
      <c r="J38" s="47"/>
      <c r="K38" s="47"/>
      <c r="L38" s="47"/>
      <c r="M38" s="47"/>
      <c r="N38" s="47"/>
      <c r="O38" s="47"/>
      <c r="P38" s="47"/>
      <c r="Q38" s="47"/>
      <c r="R38" s="47"/>
      <c r="S38" s="47"/>
      <c r="T38" s="47"/>
      <c r="U38" s="47"/>
      <c r="V38" s="47"/>
      <c r="W38" s="47"/>
      <c r="X38" s="47"/>
      <c r="Y38" s="47"/>
      <c r="Z38" s="47"/>
      <c r="AA38" s="119">
        <f t="shared" si="13"/>
        <v>0</v>
      </c>
      <c r="AB38" s="106"/>
      <c r="AD38" s="32"/>
    </row>
    <row r="39" spans="1:30" s="31" customFormat="1" ht="24.95" customHeight="1" thickTop="1" thickBot="1" x14ac:dyDescent="0.3">
      <c r="A39" s="24"/>
      <c r="B39" s="11">
        <v>3.9</v>
      </c>
      <c r="C39" s="181"/>
      <c r="D39" s="182"/>
      <c r="E39" s="47"/>
      <c r="F39" s="47"/>
      <c r="G39" s="47"/>
      <c r="H39" s="47"/>
      <c r="I39" s="47"/>
      <c r="J39" s="47"/>
      <c r="K39" s="47"/>
      <c r="L39" s="47"/>
      <c r="M39" s="47"/>
      <c r="N39" s="47"/>
      <c r="O39" s="47"/>
      <c r="P39" s="47"/>
      <c r="Q39" s="47"/>
      <c r="R39" s="47"/>
      <c r="S39" s="47"/>
      <c r="T39" s="47"/>
      <c r="U39" s="47"/>
      <c r="V39" s="47"/>
      <c r="W39" s="47"/>
      <c r="X39" s="47"/>
      <c r="Y39" s="47"/>
      <c r="Z39" s="47"/>
      <c r="AA39" s="119">
        <f t="shared" si="13"/>
        <v>0</v>
      </c>
      <c r="AB39" s="106"/>
      <c r="AD39" s="32"/>
    </row>
    <row r="40" spans="1:30" s="31" customFormat="1" ht="24.95" customHeight="1" thickTop="1" thickBot="1" x14ac:dyDescent="0.3">
      <c r="A40" s="24"/>
      <c r="B40" s="48" t="s">
        <v>0</v>
      </c>
      <c r="C40" s="96"/>
      <c r="D40" s="28"/>
      <c r="E40" s="47"/>
      <c r="F40" s="47"/>
      <c r="G40" s="47"/>
      <c r="H40" s="47"/>
      <c r="I40" s="47"/>
      <c r="J40" s="47"/>
      <c r="K40" s="47"/>
      <c r="L40" s="47"/>
      <c r="M40" s="47"/>
      <c r="N40" s="47"/>
      <c r="O40" s="47"/>
      <c r="P40" s="47"/>
      <c r="Q40" s="47"/>
      <c r="R40" s="47"/>
      <c r="S40" s="47"/>
      <c r="T40" s="47"/>
      <c r="U40" s="47"/>
      <c r="V40" s="47"/>
      <c r="W40" s="47"/>
      <c r="X40" s="47"/>
      <c r="Y40" s="47"/>
      <c r="Z40" s="47"/>
      <c r="AA40" s="119">
        <f t="shared" si="13"/>
        <v>0</v>
      </c>
      <c r="AB40" s="106"/>
      <c r="AD40" s="32"/>
    </row>
    <row r="41" spans="1:30" s="31" customFormat="1" ht="24.95" customHeight="1" thickTop="1" thickBot="1" x14ac:dyDescent="0.3">
      <c r="A41" s="24"/>
      <c r="B41" s="11">
        <v>3.11</v>
      </c>
      <c r="C41" s="186"/>
      <c r="D41" s="186"/>
      <c r="E41" s="47"/>
      <c r="F41" s="47"/>
      <c r="G41" s="47"/>
      <c r="H41" s="47"/>
      <c r="I41" s="47"/>
      <c r="J41" s="47"/>
      <c r="K41" s="47"/>
      <c r="L41" s="47"/>
      <c r="M41" s="47"/>
      <c r="N41" s="47"/>
      <c r="O41" s="47"/>
      <c r="P41" s="47"/>
      <c r="Q41" s="47"/>
      <c r="R41" s="47"/>
      <c r="S41" s="47"/>
      <c r="T41" s="47"/>
      <c r="U41" s="47"/>
      <c r="V41" s="47"/>
      <c r="W41" s="47"/>
      <c r="X41" s="47"/>
      <c r="Y41" s="47"/>
      <c r="Z41" s="47"/>
      <c r="AA41" s="119">
        <f t="shared" si="13"/>
        <v>0</v>
      </c>
      <c r="AB41" s="106"/>
      <c r="AD41" s="32"/>
    </row>
    <row r="42" spans="1:30" s="31" customFormat="1" ht="24.95" customHeight="1" thickTop="1" thickBot="1" x14ac:dyDescent="0.25">
      <c r="A42" s="24"/>
      <c r="B42" s="11">
        <v>3.12</v>
      </c>
      <c r="C42" s="191"/>
      <c r="D42" s="191"/>
      <c r="E42" s="47"/>
      <c r="F42" s="47"/>
      <c r="G42" s="47"/>
      <c r="H42" s="47"/>
      <c r="I42" s="47"/>
      <c r="J42" s="47"/>
      <c r="K42" s="47"/>
      <c r="L42" s="47"/>
      <c r="M42" s="47"/>
      <c r="N42" s="47"/>
      <c r="O42" s="47"/>
      <c r="P42" s="47"/>
      <c r="Q42" s="47"/>
      <c r="R42" s="47"/>
      <c r="S42" s="47"/>
      <c r="T42" s="47"/>
      <c r="U42" s="47"/>
      <c r="V42" s="47"/>
      <c r="W42" s="47"/>
      <c r="X42" s="47"/>
      <c r="Y42" s="47"/>
      <c r="Z42" s="47"/>
      <c r="AA42" s="119">
        <f t="shared" si="13"/>
        <v>0</v>
      </c>
      <c r="AB42" s="106"/>
      <c r="AD42" s="32"/>
    </row>
    <row r="43" spans="1:30" s="31" customFormat="1" ht="24.95" customHeight="1" thickTop="1" thickBot="1" x14ac:dyDescent="0.25">
      <c r="A43" s="24"/>
      <c r="B43" s="11">
        <v>3.13</v>
      </c>
      <c r="C43" s="206"/>
      <c r="D43" s="206"/>
      <c r="E43" s="47"/>
      <c r="F43" s="47"/>
      <c r="G43" s="47"/>
      <c r="H43" s="47"/>
      <c r="I43" s="47"/>
      <c r="J43" s="47"/>
      <c r="K43" s="47"/>
      <c r="L43" s="47"/>
      <c r="M43" s="47"/>
      <c r="N43" s="47"/>
      <c r="O43" s="47"/>
      <c r="P43" s="47"/>
      <c r="Q43" s="47"/>
      <c r="R43" s="47"/>
      <c r="S43" s="47"/>
      <c r="T43" s="47"/>
      <c r="U43" s="47"/>
      <c r="V43" s="47"/>
      <c r="W43" s="47"/>
      <c r="X43" s="47"/>
      <c r="Y43" s="47"/>
      <c r="Z43" s="47"/>
      <c r="AA43" s="119">
        <f t="shared" si="13"/>
        <v>0</v>
      </c>
      <c r="AB43" s="106"/>
      <c r="AD43" s="32"/>
    </row>
    <row r="44" spans="1:30" s="31" customFormat="1" ht="24.95" customHeight="1" thickTop="1" thickBot="1" x14ac:dyDescent="0.3">
      <c r="A44" s="24"/>
      <c r="B44" s="11">
        <v>3.14</v>
      </c>
      <c r="C44" s="181"/>
      <c r="D44" s="182"/>
      <c r="E44" s="47"/>
      <c r="F44" s="47"/>
      <c r="G44" s="47"/>
      <c r="H44" s="47"/>
      <c r="I44" s="47"/>
      <c r="J44" s="47"/>
      <c r="K44" s="47"/>
      <c r="L44" s="47"/>
      <c r="M44" s="47"/>
      <c r="N44" s="47"/>
      <c r="O44" s="47"/>
      <c r="P44" s="47"/>
      <c r="Q44" s="47"/>
      <c r="R44" s="47"/>
      <c r="S44" s="47"/>
      <c r="T44" s="47"/>
      <c r="U44" s="47"/>
      <c r="V44" s="47"/>
      <c r="W44" s="47"/>
      <c r="X44" s="47"/>
      <c r="Y44" s="47"/>
      <c r="Z44" s="47"/>
      <c r="AA44" s="119">
        <f t="shared" si="13"/>
        <v>0</v>
      </c>
      <c r="AB44" s="106"/>
      <c r="AD44" s="32"/>
    </row>
    <row r="45" spans="1:30" s="31" customFormat="1" ht="24.95" customHeight="1" thickTop="1" thickBot="1" x14ac:dyDescent="0.3">
      <c r="A45" s="24"/>
      <c r="B45" s="11">
        <v>3.15</v>
      </c>
      <c r="C45" s="181"/>
      <c r="D45" s="182"/>
      <c r="E45" s="47"/>
      <c r="F45" s="47"/>
      <c r="G45" s="47"/>
      <c r="H45" s="47"/>
      <c r="I45" s="47"/>
      <c r="J45" s="47"/>
      <c r="K45" s="47"/>
      <c r="L45" s="47"/>
      <c r="M45" s="47"/>
      <c r="N45" s="47"/>
      <c r="O45" s="47"/>
      <c r="P45" s="47"/>
      <c r="Q45" s="47"/>
      <c r="R45" s="47"/>
      <c r="S45" s="47"/>
      <c r="T45" s="47"/>
      <c r="U45" s="47"/>
      <c r="V45" s="47"/>
      <c r="W45" s="47"/>
      <c r="X45" s="47"/>
      <c r="Y45" s="47"/>
      <c r="Z45" s="47"/>
      <c r="AA45" s="119">
        <f t="shared" si="13"/>
        <v>0</v>
      </c>
      <c r="AB45" s="106"/>
      <c r="AD45" s="32"/>
    </row>
    <row r="46" spans="1:30" s="31" customFormat="1" ht="24.95" customHeight="1" thickTop="1" thickBot="1" x14ac:dyDescent="0.3">
      <c r="A46" s="24"/>
      <c r="B46" s="11">
        <v>3.16</v>
      </c>
      <c r="C46" s="181"/>
      <c r="D46" s="182"/>
      <c r="E46" s="47"/>
      <c r="F46" s="47"/>
      <c r="G46" s="47"/>
      <c r="H46" s="47"/>
      <c r="I46" s="47"/>
      <c r="J46" s="47"/>
      <c r="K46" s="47"/>
      <c r="L46" s="47"/>
      <c r="M46" s="47"/>
      <c r="N46" s="47"/>
      <c r="O46" s="47"/>
      <c r="P46" s="47"/>
      <c r="Q46" s="47"/>
      <c r="R46" s="47"/>
      <c r="S46" s="47"/>
      <c r="T46" s="47"/>
      <c r="U46" s="47"/>
      <c r="V46" s="47"/>
      <c r="W46" s="47"/>
      <c r="X46" s="47"/>
      <c r="Y46" s="47"/>
      <c r="Z46" s="47"/>
      <c r="AA46" s="119">
        <f t="shared" si="13"/>
        <v>0</v>
      </c>
      <c r="AB46" s="106"/>
      <c r="AD46" s="32"/>
    </row>
    <row r="47" spans="1:30" s="31" customFormat="1" ht="24.95" customHeight="1" thickTop="1" thickBot="1" x14ac:dyDescent="0.3">
      <c r="A47" s="24"/>
      <c r="B47" s="11">
        <v>3.17</v>
      </c>
      <c r="C47" s="96"/>
      <c r="D47" s="28"/>
      <c r="E47" s="47"/>
      <c r="F47" s="47"/>
      <c r="G47" s="47"/>
      <c r="H47" s="47"/>
      <c r="I47" s="47"/>
      <c r="J47" s="47"/>
      <c r="K47" s="47"/>
      <c r="L47" s="47"/>
      <c r="M47" s="47"/>
      <c r="N47" s="47"/>
      <c r="O47" s="47"/>
      <c r="P47" s="47"/>
      <c r="Q47" s="47"/>
      <c r="R47" s="47"/>
      <c r="S47" s="47"/>
      <c r="T47" s="47"/>
      <c r="U47" s="47"/>
      <c r="V47" s="47"/>
      <c r="W47" s="47"/>
      <c r="X47" s="47"/>
      <c r="Y47" s="47"/>
      <c r="Z47" s="47"/>
      <c r="AA47" s="119">
        <f t="shared" si="13"/>
        <v>0</v>
      </c>
      <c r="AB47" s="106"/>
      <c r="AD47" s="32"/>
    </row>
    <row r="48" spans="1:30" s="31" customFormat="1" ht="24.95" customHeight="1" thickTop="1" thickBot="1" x14ac:dyDescent="0.3">
      <c r="A48" s="24"/>
      <c r="B48" s="11">
        <v>3.18</v>
      </c>
      <c r="C48" s="181"/>
      <c r="D48" s="182"/>
      <c r="E48" s="47"/>
      <c r="F48" s="47"/>
      <c r="G48" s="47"/>
      <c r="H48" s="47"/>
      <c r="I48" s="47"/>
      <c r="J48" s="47"/>
      <c r="K48" s="47"/>
      <c r="L48" s="47"/>
      <c r="M48" s="47"/>
      <c r="N48" s="47"/>
      <c r="O48" s="47"/>
      <c r="P48" s="47"/>
      <c r="Q48" s="47"/>
      <c r="R48" s="47"/>
      <c r="S48" s="47"/>
      <c r="T48" s="47"/>
      <c r="U48" s="47"/>
      <c r="V48" s="47"/>
      <c r="W48" s="47"/>
      <c r="X48" s="47"/>
      <c r="Y48" s="47"/>
      <c r="Z48" s="47"/>
      <c r="AA48" s="119">
        <f t="shared" si="13"/>
        <v>0</v>
      </c>
      <c r="AB48" s="106"/>
      <c r="AD48" s="32"/>
    </row>
    <row r="49" spans="1:30" s="31" customFormat="1" ht="24.95" customHeight="1" thickTop="1" thickBot="1" x14ac:dyDescent="0.25">
      <c r="A49" s="24"/>
      <c r="B49" s="11">
        <v>3.19</v>
      </c>
      <c r="C49" s="191"/>
      <c r="D49" s="191"/>
      <c r="E49" s="47"/>
      <c r="F49" s="47"/>
      <c r="G49" s="47"/>
      <c r="H49" s="47"/>
      <c r="I49" s="47"/>
      <c r="J49" s="47"/>
      <c r="K49" s="47"/>
      <c r="L49" s="47"/>
      <c r="M49" s="47"/>
      <c r="N49" s="47"/>
      <c r="O49" s="47"/>
      <c r="P49" s="47"/>
      <c r="Q49" s="47"/>
      <c r="R49" s="47"/>
      <c r="S49" s="47"/>
      <c r="T49" s="47"/>
      <c r="U49" s="47"/>
      <c r="V49" s="47"/>
      <c r="W49" s="47"/>
      <c r="X49" s="47"/>
      <c r="Y49" s="47"/>
      <c r="Z49" s="47"/>
      <c r="AA49" s="119">
        <f t="shared" si="13"/>
        <v>0</v>
      </c>
      <c r="AB49" s="106"/>
      <c r="AD49" s="32"/>
    </row>
    <row r="50" spans="1:30" s="31" customFormat="1" ht="24.95" customHeight="1" thickTop="1" thickBot="1" x14ac:dyDescent="0.3">
      <c r="A50" s="24"/>
      <c r="B50" s="49">
        <v>3.2</v>
      </c>
      <c r="C50" s="181"/>
      <c r="D50" s="182"/>
      <c r="E50" s="47"/>
      <c r="F50" s="47"/>
      <c r="G50" s="47"/>
      <c r="H50" s="47"/>
      <c r="I50" s="47"/>
      <c r="J50" s="47"/>
      <c r="K50" s="47"/>
      <c r="L50" s="47"/>
      <c r="M50" s="47"/>
      <c r="N50" s="47"/>
      <c r="O50" s="47"/>
      <c r="P50" s="47"/>
      <c r="Q50" s="47"/>
      <c r="R50" s="47"/>
      <c r="S50" s="47"/>
      <c r="T50" s="47"/>
      <c r="U50" s="47"/>
      <c r="V50" s="47"/>
      <c r="W50" s="47"/>
      <c r="X50" s="47"/>
      <c r="Y50" s="47"/>
      <c r="Z50" s="47"/>
      <c r="AA50" s="119">
        <f t="shared" si="13"/>
        <v>0</v>
      </c>
      <c r="AB50" s="106"/>
      <c r="AD50" s="32"/>
    </row>
    <row r="51" spans="1:30" s="31" customFormat="1" ht="24.95" customHeight="1" thickTop="1" thickBot="1" x14ac:dyDescent="0.3">
      <c r="A51" s="24"/>
      <c r="B51" s="49">
        <v>3.21</v>
      </c>
      <c r="C51" s="96"/>
      <c r="D51" s="28"/>
      <c r="E51" s="47"/>
      <c r="F51" s="47"/>
      <c r="G51" s="47"/>
      <c r="H51" s="47"/>
      <c r="I51" s="47"/>
      <c r="J51" s="47"/>
      <c r="K51" s="47"/>
      <c r="L51" s="47"/>
      <c r="M51" s="47"/>
      <c r="N51" s="47"/>
      <c r="O51" s="47"/>
      <c r="P51" s="47"/>
      <c r="Q51" s="47"/>
      <c r="R51" s="47"/>
      <c r="S51" s="47"/>
      <c r="T51" s="47"/>
      <c r="U51" s="47"/>
      <c r="V51" s="47"/>
      <c r="W51" s="47"/>
      <c r="X51" s="47"/>
      <c r="Y51" s="47"/>
      <c r="Z51" s="47"/>
      <c r="AA51" s="119">
        <f t="shared" si="13"/>
        <v>0</v>
      </c>
      <c r="AB51" s="106"/>
      <c r="AD51" s="32"/>
    </row>
    <row r="52" spans="1:30" s="31" customFormat="1" ht="24.95" customHeight="1" thickTop="1" thickBot="1" x14ac:dyDescent="0.3">
      <c r="A52" s="24"/>
      <c r="B52" s="49">
        <v>3.22</v>
      </c>
      <c r="C52" s="96"/>
      <c r="D52" s="28"/>
      <c r="E52" s="47"/>
      <c r="F52" s="47"/>
      <c r="G52" s="47"/>
      <c r="H52" s="47"/>
      <c r="I52" s="47"/>
      <c r="J52" s="47"/>
      <c r="K52" s="47"/>
      <c r="L52" s="47"/>
      <c r="M52" s="47"/>
      <c r="N52" s="47"/>
      <c r="O52" s="47"/>
      <c r="P52" s="47"/>
      <c r="Q52" s="47"/>
      <c r="R52" s="47"/>
      <c r="S52" s="47"/>
      <c r="T52" s="47"/>
      <c r="U52" s="47"/>
      <c r="V52" s="47"/>
      <c r="W52" s="47"/>
      <c r="X52" s="47"/>
      <c r="Y52" s="47"/>
      <c r="Z52" s="47"/>
      <c r="AA52" s="119">
        <f t="shared" si="13"/>
        <v>0</v>
      </c>
      <c r="AB52" s="106"/>
      <c r="AD52" s="32"/>
    </row>
    <row r="53" spans="1:30" s="31" customFormat="1" ht="24.95" customHeight="1" thickTop="1" thickBot="1" x14ac:dyDescent="0.25">
      <c r="A53" s="24"/>
      <c r="B53" s="49">
        <v>3.23</v>
      </c>
      <c r="C53" s="191"/>
      <c r="D53" s="191"/>
      <c r="E53" s="47"/>
      <c r="F53" s="47"/>
      <c r="G53" s="47"/>
      <c r="H53" s="47"/>
      <c r="I53" s="47"/>
      <c r="J53" s="47"/>
      <c r="K53" s="47"/>
      <c r="L53" s="47"/>
      <c r="M53" s="47"/>
      <c r="N53" s="47"/>
      <c r="O53" s="47"/>
      <c r="P53" s="47"/>
      <c r="Q53" s="47"/>
      <c r="R53" s="47"/>
      <c r="S53" s="47"/>
      <c r="T53" s="47"/>
      <c r="U53" s="47"/>
      <c r="V53" s="47"/>
      <c r="W53" s="47"/>
      <c r="X53" s="47"/>
      <c r="Y53" s="47"/>
      <c r="Z53" s="47"/>
      <c r="AA53" s="119">
        <f t="shared" si="13"/>
        <v>0</v>
      </c>
      <c r="AB53" s="106"/>
      <c r="AD53" s="32"/>
    </row>
    <row r="54" spans="1:30" s="31" customFormat="1" ht="24.95" customHeight="1" thickTop="1" thickBot="1" x14ac:dyDescent="0.3">
      <c r="A54" s="24"/>
      <c r="B54" s="49">
        <v>3.24</v>
      </c>
      <c r="C54" s="181"/>
      <c r="D54" s="182"/>
      <c r="E54" s="47"/>
      <c r="F54" s="47"/>
      <c r="G54" s="47"/>
      <c r="H54" s="47"/>
      <c r="I54" s="47"/>
      <c r="J54" s="47"/>
      <c r="K54" s="47"/>
      <c r="L54" s="47"/>
      <c r="M54" s="47"/>
      <c r="N54" s="47"/>
      <c r="O54" s="47"/>
      <c r="P54" s="47"/>
      <c r="Q54" s="47"/>
      <c r="R54" s="47"/>
      <c r="S54" s="47"/>
      <c r="T54" s="47"/>
      <c r="U54" s="47"/>
      <c r="V54" s="47"/>
      <c r="W54" s="47"/>
      <c r="X54" s="47"/>
      <c r="Y54" s="47"/>
      <c r="Z54" s="47"/>
      <c r="AA54" s="119">
        <f t="shared" si="13"/>
        <v>0</v>
      </c>
      <c r="AB54" s="106"/>
      <c r="AD54" s="32"/>
    </row>
    <row r="55" spans="1:30" s="31" customFormat="1" ht="24.95" customHeight="1" thickTop="1" thickBot="1" x14ac:dyDescent="0.3">
      <c r="A55" s="24"/>
      <c r="B55" s="49">
        <v>3.25</v>
      </c>
      <c r="C55" s="96"/>
      <c r="D55" s="28"/>
      <c r="E55" s="47"/>
      <c r="F55" s="47"/>
      <c r="G55" s="47"/>
      <c r="H55" s="47"/>
      <c r="I55" s="47"/>
      <c r="J55" s="47"/>
      <c r="K55" s="47"/>
      <c r="L55" s="47"/>
      <c r="M55" s="47"/>
      <c r="N55" s="47"/>
      <c r="O55" s="47"/>
      <c r="P55" s="47"/>
      <c r="Q55" s="47"/>
      <c r="R55" s="47"/>
      <c r="S55" s="47"/>
      <c r="T55" s="47"/>
      <c r="U55" s="47"/>
      <c r="V55" s="47"/>
      <c r="W55" s="47"/>
      <c r="X55" s="47"/>
      <c r="Y55" s="47"/>
      <c r="Z55" s="47"/>
      <c r="AA55" s="119">
        <f t="shared" si="13"/>
        <v>0</v>
      </c>
      <c r="AB55" s="106"/>
      <c r="AD55" s="32"/>
    </row>
    <row r="56" spans="1:30" s="31" customFormat="1" ht="24.95" customHeight="1" thickTop="1" thickBot="1" x14ac:dyDescent="0.3">
      <c r="A56" s="24"/>
      <c r="B56" s="49">
        <v>3.26</v>
      </c>
      <c r="C56" s="181"/>
      <c r="D56" s="182"/>
      <c r="E56" s="47"/>
      <c r="F56" s="47"/>
      <c r="G56" s="47"/>
      <c r="H56" s="47"/>
      <c r="I56" s="47"/>
      <c r="J56" s="47"/>
      <c r="K56" s="47"/>
      <c r="L56" s="47"/>
      <c r="M56" s="47"/>
      <c r="N56" s="47"/>
      <c r="O56" s="47"/>
      <c r="P56" s="47"/>
      <c r="Q56" s="47"/>
      <c r="R56" s="47"/>
      <c r="S56" s="47"/>
      <c r="T56" s="47"/>
      <c r="U56" s="47"/>
      <c r="V56" s="47"/>
      <c r="W56" s="47"/>
      <c r="X56" s="47"/>
      <c r="Y56" s="47"/>
      <c r="Z56" s="47"/>
      <c r="AA56" s="119">
        <f t="shared" si="13"/>
        <v>0</v>
      </c>
      <c r="AB56" s="106"/>
      <c r="AD56" s="32"/>
    </row>
    <row r="57" spans="1:30" s="31" customFormat="1" ht="24.95" customHeight="1" thickTop="1" thickBot="1" x14ac:dyDescent="0.3">
      <c r="A57" s="24"/>
      <c r="B57" s="11">
        <v>3.27</v>
      </c>
      <c r="C57" s="181"/>
      <c r="D57" s="182"/>
      <c r="E57" s="47"/>
      <c r="F57" s="47"/>
      <c r="G57" s="47"/>
      <c r="H57" s="47"/>
      <c r="I57" s="47"/>
      <c r="J57" s="47"/>
      <c r="K57" s="47"/>
      <c r="L57" s="47"/>
      <c r="M57" s="47"/>
      <c r="N57" s="47"/>
      <c r="O57" s="47"/>
      <c r="P57" s="47"/>
      <c r="Q57" s="47"/>
      <c r="R57" s="47"/>
      <c r="S57" s="47"/>
      <c r="T57" s="47"/>
      <c r="U57" s="47"/>
      <c r="V57" s="47"/>
      <c r="W57" s="47"/>
      <c r="X57" s="47"/>
      <c r="Y57" s="47"/>
      <c r="Z57" s="47"/>
      <c r="AA57" s="119">
        <f t="shared" si="13"/>
        <v>0</v>
      </c>
      <c r="AB57" s="106"/>
      <c r="AD57" s="32"/>
    </row>
    <row r="58" spans="1:30" s="31" customFormat="1" ht="24.95" customHeight="1" thickTop="1" thickBot="1" x14ac:dyDescent="0.3">
      <c r="A58" s="24"/>
      <c r="B58" s="11">
        <v>3.28</v>
      </c>
      <c r="C58" s="50"/>
      <c r="D58" s="97"/>
      <c r="E58" s="47"/>
      <c r="F58" s="47"/>
      <c r="G58" s="47"/>
      <c r="H58" s="47"/>
      <c r="I58" s="47"/>
      <c r="J58" s="47"/>
      <c r="K58" s="47"/>
      <c r="L58" s="47"/>
      <c r="M58" s="47"/>
      <c r="N58" s="47"/>
      <c r="O58" s="47"/>
      <c r="P58" s="47"/>
      <c r="Q58" s="47"/>
      <c r="R58" s="47"/>
      <c r="S58" s="47"/>
      <c r="T58" s="47"/>
      <c r="U58" s="47"/>
      <c r="V58" s="47"/>
      <c r="W58" s="47"/>
      <c r="X58" s="47"/>
      <c r="Y58" s="47"/>
      <c r="Z58" s="47"/>
      <c r="AA58" s="119">
        <f t="shared" si="13"/>
        <v>0</v>
      </c>
      <c r="AB58" s="106"/>
      <c r="AD58" s="32"/>
    </row>
    <row r="59" spans="1:30" s="31" customFormat="1" ht="24.95" customHeight="1" thickTop="1" thickBot="1" x14ac:dyDescent="0.3">
      <c r="A59" s="24"/>
      <c r="B59" s="11">
        <v>3.29</v>
      </c>
      <c r="C59" s="186"/>
      <c r="D59" s="186"/>
      <c r="E59" s="47"/>
      <c r="F59" s="47"/>
      <c r="G59" s="47"/>
      <c r="H59" s="47"/>
      <c r="I59" s="47"/>
      <c r="J59" s="47"/>
      <c r="K59" s="47"/>
      <c r="L59" s="47"/>
      <c r="M59" s="47"/>
      <c r="N59" s="47"/>
      <c r="O59" s="47"/>
      <c r="P59" s="47"/>
      <c r="Q59" s="47"/>
      <c r="R59" s="47"/>
      <c r="S59" s="47"/>
      <c r="T59" s="47"/>
      <c r="U59" s="47"/>
      <c r="V59" s="47"/>
      <c r="W59" s="47"/>
      <c r="X59" s="47"/>
      <c r="Y59" s="47"/>
      <c r="Z59" s="47"/>
      <c r="AA59" s="119">
        <f t="shared" si="13"/>
        <v>0</v>
      </c>
      <c r="AB59" s="106"/>
      <c r="AD59" s="32"/>
    </row>
    <row r="60" spans="1:30" s="31" customFormat="1" ht="24.95" customHeight="1" thickTop="1" thickBot="1" x14ac:dyDescent="0.3">
      <c r="A60" s="24"/>
      <c r="B60" s="49">
        <v>3.3</v>
      </c>
      <c r="C60" s="186"/>
      <c r="D60" s="186"/>
      <c r="E60" s="47"/>
      <c r="F60" s="47"/>
      <c r="G60" s="47"/>
      <c r="H60" s="47"/>
      <c r="I60" s="47"/>
      <c r="J60" s="47"/>
      <c r="K60" s="47"/>
      <c r="L60" s="47"/>
      <c r="M60" s="47"/>
      <c r="N60" s="47"/>
      <c r="O60" s="47"/>
      <c r="P60" s="47"/>
      <c r="Q60" s="47"/>
      <c r="R60" s="47"/>
      <c r="S60" s="47"/>
      <c r="T60" s="47"/>
      <c r="U60" s="47"/>
      <c r="V60" s="47"/>
      <c r="W60" s="47"/>
      <c r="X60" s="47"/>
      <c r="Y60" s="47"/>
      <c r="Z60" s="47"/>
      <c r="AA60" s="119">
        <f t="shared" si="13"/>
        <v>0</v>
      </c>
      <c r="AB60" s="106"/>
      <c r="AD60" s="32"/>
    </row>
    <row r="61" spans="1:30" s="31" customFormat="1" ht="24.95" customHeight="1" thickTop="1" thickBot="1" x14ac:dyDescent="0.25">
      <c r="A61" s="24"/>
      <c r="B61" s="11">
        <v>3.31</v>
      </c>
      <c r="C61" s="191"/>
      <c r="D61" s="191"/>
      <c r="E61" s="47"/>
      <c r="F61" s="47"/>
      <c r="G61" s="47"/>
      <c r="H61" s="47"/>
      <c r="I61" s="47"/>
      <c r="J61" s="47"/>
      <c r="K61" s="47"/>
      <c r="L61" s="47"/>
      <c r="M61" s="47"/>
      <c r="N61" s="47"/>
      <c r="O61" s="47"/>
      <c r="P61" s="47"/>
      <c r="Q61" s="47"/>
      <c r="R61" s="47"/>
      <c r="S61" s="47"/>
      <c r="T61" s="47"/>
      <c r="U61" s="47"/>
      <c r="V61" s="47"/>
      <c r="W61" s="47"/>
      <c r="X61" s="47"/>
      <c r="Y61" s="47"/>
      <c r="Z61" s="47"/>
      <c r="AA61" s="119">
        <f t="shared" si="13"/>
        <v>0</v>
      </c>
      <c r="AB61" s="106"/>
      <c r="AD61" s="32"/>
    </row>
    <row r="62" spans="1:30" s="31" customFormat="1" ht="24.95" customHeight="1" thickTop="1" thickBot="1" x14ac:dyDescent="0.3">
      <c r="A62" s="24"/>
      <c r="B62" s="11">
        <v>3.32</v>
      </c>
      <c r="C62" s="186"/>
      <c r="D62" s="186"/>
      <c r="E62" s="47"/>
      <c r="F62" s="47"/>
      <c r="G62" s="47"/>
      <c r="H62" s="47"/>
      <c r="I62" s="47"/>
      <c r="J62" s="47"/>
      <c r="K62" s="47"/>
      <c r="L62" s="47"/>
      <c r="M62" s="47"/>
      <c r="N62" s="47"/>
      <c r="O62" s="47"/>
      <c r="P62" s="47"/>
      <c r="Q62" s="47"/>
      <c r="R62" s="47"/>
      <c r="S62" s="47"/>
      <c r="T62" s="47"/>
      <c r="U62" s="47"/>
      <c r="V62" s="47"/>
      <c r="W62" s="47"/>
      <c r="X62" s="47"/>
      <c r="Y62" s="47"/>
      <c r="Z62" s="47"/>
      <c r="AA62" s="119">
        <f t="shared" si="13"/>
        <v>0</v>
      </c>
      <c r="AB62" s="106"/>
      <c r="AD62" s="32"/>
    </row>
    <row r="63" spans="1:30" s="31" customFormat="1" ht="29.25" customHeight="1" thickTop="1" x14ac:dyDescent="0.25">
      <c r="A63" s="24"/>
      <c r="B63" s="11"/>
      <c r="C63" s="192" t="s">
        <v>88</v>
      </c>
      <c r="D63" s="193"/>
      <c r="E63" s="112"/>
      <c r="F63" s="112"/>
      <c r="G63" s="112"/>
      <c r="H63" s="112"/>
      <c r="I63" s="112"/>
      <c r="J63" s="112"/>
      <c r="K63" s="112"/>
      <c r="L63" s="112"/>
      <c r="M63" s="112"/>
      <c r="N63" s="112"/>
      <c r="O63" s="112"/>
      <c r="P63" s="112"/>
      <c r="Q63" s="112"/>
      <c r="R63" s="112"/>
      <c r="S63" s="112"/>
      <c r="T63" s="112"/>
      <c r="U63" s="112"/>
      <c r="V63" s="112"/>
      <c r="W63" s="112"/>
      <c r="X63" s="112"/>
      <c r="Y63" s="112"/>
      <c r="Z63" s="112"/>
      <c r="AA63" s="113"/>
      <c r="AB63" s="106"/>
      <c r="AD63" s="32"/>
    </row>
    <row r="64" spans="1:30" s="31" customFormat="1" ht="29.25" customHeight="1" x14ac:dyDescent="0.25">
      <c r="A64" s="24"/>
      <c r="B64" s="11"/>
      <c r="C64" s="98"/>
      <c r="D64" s="98"/>
      <c r="E64" s="51"/>
      <c r="F64" s="51"/>
      <c r="G64" s="51"/>
      <c r="H64" s="51"/>
      <c r="I64" s="51"/>
      <c r="J64" s="51"/>
      <c r="K64" s="51"/>
      <c r="L64" s="51"/>
      <c r="M64" s="51"/>
      <c r="N64" s="51"/>
      <c r="O64" s="51"/>
      <c r="P64" s="51"/>
      <c r="Q64" s="51"/>
      <c r="R64" s="51"/>
      <c r="S64" s="51"/>
      <c r="T64" s="51"/>
      <c r="U64" s="51"/>
      <c r="V64" s="51"/>
      <c r="W64" s="51"/>
      <c r="X64" s="51"/>
      <c r="Y64" s="51"/>
      <c r="Z64" s="51"/>
      <c r="AA64" s="51"/>
      <c r="AB64" s="52"/>
      <c r="AD64" s="32"/>
    </row>
    <row r="65" spans="1:30" s="31" customFormat="1" ht="19.5" customHeight="1" thickBot="1" x14ac:dyDescent="0.25">
      <c r="A65" s="24"/>
      <c r="B65" s="11"/>
      <c r="C65" s="53"/>
      <c r="D65" s="53"/>
      <c r="E65" s="51"/>
      <c r="F65" s="51"/>
      <c r="G65" s="51"/>
      <c r="H65" s="51"/>
      <c r="I65" s="51"/>
      <c r="J65" s="51"/>
      <c r="K65" s="51"/>
      <c r="L65" s="51"/>
      <c r="M65" s="51"/>
      <c r="N65" s="51"/>
      <c r="O65" s="51"/>
      <c r="P65" s="51"/>
      <c r="Q65" s="51"/>
      <c r="R65" s="51"/>
      <c r="S65" s="51"/>
      <c r="T65" s="51"/>
      <c r="U65" s="51"/>
      <c r="V65" s="51"/>
      <c r="W65" s="51"/>
      <c r="X65" s="51"/>
      <c r="Y65" s="51"/>
      <c r="Z65" s="51"/>
      <c r="AA65" s="40"/>
      <c r="AB65" s="52"/>
      <c r="AD65" s="32"/>
    </row>
    <row r="66" spans="1:30" ht="19.5" customHeight="1" thickTop="1" thickBot="1" x14ac:dyDescent="0.25">
      <c r="A66" s="15" t="s">
        <v>51</v>
      </c>
      <c r="B66" s="11"/>
      <c r="C66" s="11"/>
      <c r="D66" s="11"/>
      <c r="E66" s="119">
        <f t="shared" ref="E66:Z66" si="14">SUM(E67:E69)</f>
        <v>0</v>
      </c>
      <c r="F66" s="119">
        <f t="shared" si="14"/>
        <v>0</v>
      </c>
      <c r="G66" s="119">
        <f t="shared" si="14"/>
        <v>0</v>
      </c>
      <c r="H66" s="119">
        <f t="shared" si="14"/>
        <v>0</v>
      </c>
      <c r="I66" s="119">
        <f t="shared" si="14"/>
        <v>0</v>
      </c>
      <c r="J66" s="119">
        <f t="shared" si="14"/>
        <v>0</v>
      </c>
      <c r="K66" s="119">
        <f t="shared" si="14"/>
        <v>0</v>
      </c>
      <c r="L66" s="119">
        <f t="shared" si="14"/>
        <v>0</v>
      </c>
      <c r="M66" s="119">
        <f t="shared" si="14"/>
        <v>0</v>
      </c>
      <c r="N66" s="119">
        <f t="shared" si="14"/>
        <v>0</v>
      </c>
      <c r="O66" s="119">
        <f t="shared" si="14"/>
        <v>0</v>
      </c>
      <c r="P66" s="119">
        <f t="shared" si="14"/>
        <v>0</v>
      </c>
      <c r="Q66" s="119">
        <f t="shared" si="14"/>
        <v>0</v>
      </c>
      <c r="R66" s="119">
        <f t="shared" si="14"/>
        <v>0</v>
      </c>
      <c r="S66" s="119">
        <f t="shared" si="14"/>
        <v>0</v>
      </c>
      <c r="T66" s="119">
        <f t="shared" si="14"/>
        <v>0</v>
      </c>
      <c r="U66" s="119">
        <f t="shared" si="14"/>
        <v>0</v>
      </c>
      <c r="V66" s="119">
        <f t="shared" si="14"/>
        <v>0</v>
      </c>
      <c r="W66" s="119">
        <f t="shared" si="14"/>
        <v>0</v>
      </c>
      <c r="X66" s="119">
        <f t="shared" si="14"/>
        <v>0</v>
      </c>
      <c r="Y66" s="119">
        <f t="shared" si="14"/>
        <v>0</v>
      </c>
      <c r="Z66" s="119">
        <f t="shared" si="14"/>
        <v>0</v>
      </c>
      <c r="AA66" s="119">
        <f>SUM(E66:Z66)</f>
        <v>0</v>
      </c>
      <c r="AB66" s="104">
        <f>SUM(AB67:AB69)</f>
        <v>0</v>
      </c>
      <c r="AD66" s="23">
        <f>SUM(AA67:AA69)-AA66</f>
        <v>0</v>
      </c>
    </row>
    <row r="67" spans="1:30" s="31" customFormat="1" ht="24.95" customHeight="1" thickTop="1" thickBot="1" x14ac:dyDescent="0.25">
      <c r="A67" s="24"/>
      <c r="B67" s="11">
        <v>4.0999999999999996</v>
      </c>
      <c r="C67" s="194" t="s">
        <v>41</v>
      </c>
      <c r="D67" s="195"/>
      <c r="E67" s="30"/>
      <c r="F67" s="30"/>
      <c r="G67" s="30"/>
      <c r="H67" s="30"/>
      <c r="I67" s="30"/>
      <c r="J67" s="30"/>
      <c r="K67" s="30"/>
      <c r="L67" s="30"/>
      <c r="M67" s="30"/>
      <c r="N67" s="30"/>
      <c r="O67" s="30"/>
      <c r="P67" s="30"/>
      <c r="Q67" s="30"/>
      <c r="R67" s="30"/>
      <c r="S67" s="30"/>
      <c r="T67" s="30"/>
      <c r="U67" s="30"/>
      <c r="V67" s="30"/>
      <c r="W67" s="30"/>
      <c r="X67" s="30"/>
      <c r="Y67" s="30"/>
      <c r="Z67" s="30"/>
      <c r="AA67" s="119">
        <f>SUM(E67:Z67)</f>
        <v>0</v>
      </c>
      <c r="AB67" s="110"/>
      <c r="AD67" s="32"/>
    </row>
    <row r="68" spans="1:30" s="31" customFormat="1" ht="42" customHeight="1" thickTop="1" thickBot="1" x14ac:dyDescent="0.25">
      <c r="A68" s="24"/>
      <c r="B68" s="11">
        <v>4.2</v>
      </c>
      <c r="C68" s="54" t="s">
        <v>42</v>
      </c>
      <c r="D68" s="99" t="s">
        <v>60</v>
      </c>
      <c r="E68" s="36"/>
      <c r="F68" s="36"/>
      <c r="G68" s="36"/>
      <c r="H68" s="36"/>
      <c r="I68" s="36"/>
      <c r="J68" s="36"/>
      <c r="K68" s="36"/>
      <c r="L68" s="36"/>
      <c r="M68" s="36"/>
      <c r="N68" s="36"/>
      <c r="O68" s="36"/>
      <c r="P68" s="36"/>
      <c r="Q68" s="36"/>
      <c r="R68" s="36"/>
      <c r="S68" s="36"/>
      <c r="T68" s="36"/>
      <c r="U68" s="36"/>
      <c r="V68" s="36"/>
      <c r="W68" s="36"/>
      <c r="X68" s="36"/>
      <c r="Y68" s="36"/>
      <c r="Z68" s="36"/>
      <c r="AA68" s="119">
        <f>SUM(E68:Z68)</f>
        <v>0</v>
      </c>
      <c r="AB68" s="106"/>
      <c r="AC68" s="55"/>
      <c r="AD68" s="32"/>
    </row>
    <row r="69" spans="1:30" s="31" customFormat="1" ht="24.95" customHeight="1" thickTop="1" thickBot="1" x14ac:dyDescent="0.25">
      <c r="A69" s="24"/>
      <c r="B69" s="11">
        <v>4.3</v>
      </c>
      <c r="C69" s="43"/>
      <c r="D69" s="35"/>
      <c r="E69" s="36"/>
      <c r="F69" s="36"/>
      <c r="G69" s="36"/>
      <c r="H69" s="36"/>
      <c r="I69" s="36"/>
      <c r="J69" s="36"/>
      <c r="K69" s="36"/>
      <c r="L69" s="36"/>
      <c r="M69" s="36"/>
      <c r="N69" s="36"/>
      <c r="O69" s="36"/>
      <c r="P69" s="36"/>
      <c r="Q69" s="36"/>
      <c r="R69" s="36"/>
      <c r="S69" s="36"/>
      <c r="T69" s="36"/>
      <c r="U69" s="36"/>
      <c r="V69" s="36"/>
      <c r="W69" s="36"/>
      <c r="X69" s="36"/>
      <c r="Y69" s="36"/>
      <c r="Z69" s="36"/>
      <c r="AA69" s="119">
        <f>SUM(E69:Z69)</f>
        <v>0</v>
      </c>
      <c r="AB69" s="106"/>
      <c r="AD69" s="32"/>
    </row>
    <row r="70" spans="1:30" s="31" customFormat="1" ht="19.5" customHeight="1" thickTop="1" thickBot="1" x14ac:dyDescent="0.25">
      <c r="A70" s="24"/>
      <c r="B70" s="11"/>
      <c r="C70" s="11"/>
      <c r="D70" s="11"/>
      <c r="E70" s="51"/>
      <c r="F70" s="51"/>
      <c r="G70" s="51"/>
      <c r="H70" s="51"/>
      <c r="I70" s="51"/>
      <c r="J70" s="51"/>
      <c r="K70" s="51"/>
      <c r="L70" s="51"/>
      <c r="M70" s="51"/>
      <c r="N70" s="51"/>
      <c r="O70" s="51"/>
      <c r="P70" s="51"/>
      <c r="Q70" s="51"/>
      <c r="R70" s="51"/>
      <c r="S70" s="51"/>
      <c r="T70" s="51"/>
      <c r="U70" s="51"/>
      <c r="V70" s="51"/>
      <c r="W70" s="51"/>
      <c r="X70" s="51"/>
      <c r="Y70" s="51"/>
      <c r="Z70" s="51"/>
      <c r="AA70" s="56"/>
      <c r="AB70" s="52"/>
      <c r="AD70" s="32"/>
    </row>
    <row r="71" spans="1:30" s="57" customFormat="1" ht="19.5" customHeight="1" thickTop="1" thickBot="1" x14ac:dyDescent="0.25">
      <c r="A71" s="22" t="s">
        <v>52</v>
      </c>
      <c r="B71" s="38"/>
      <c r="C71" s="38"/>
      <c r="D71" s="38"/>
      <c r="E71" s="119">
        <f>E73+E72</f>
        <v>0</v>
      </c>
      <c r="F71" s="119">
        <f t="shared" ref="F71:Z71" si="15">F73+F72</f>
        <v>0</v>
      </c>
      <c r="G71" s="119">
        <f t="shared" si="15"/>
        <v>0</v>
      </c>
      <c r="H71" s="119">
        <f t="shared" si="15"/>
        <v>0</v>
      </c>
      <c r="I71" s="119">
        <f t="shared" si="15"/>
        <v>0</v>
      </c>
      <c r="J71" s="119">
        <f t="shared" si="15"/>
        <v>0</v>
      </c>
      <c r="K71" s="119">
        <f t="shared" si="15"/>
        <v>0</v>
      </c>
      <c r="L71" s="119">
        <f t="shared" si="15"/>
        <v>0</v>
      </c>
      <c r="M71" s="119">
        <f t="shared" si="15"/>
        <v>0</v>
      </c>
      <c r="N71" s="119">
        <f t="shared" si="15"/>
        <v>0</v>
      </c>
      <c r="O71" s="119">
        <f t="shared" si="15"/>
        <v>0</v>
      </c>
      <c r="P71" s="119">
        <f t="shared" si="15"/>
        <v>0</v>
      </c>
      <c r="Q71" s="119">
        <f t="shared" si="15"/>
        <v>0</v>
      </c>
      <c r="R71" s="119">
        <f t="shared" si="15"/>
        <v>0</v>
      </c>
      <c r="S71" s="119">
        <f t="shared" si="15"/>
        <v>0</v>
      </c>
      <c r="T71" s="119">
        <f t="shared" si="15"/>
        <v>0</v>
      </c>
      <c r="U71" s="119">
        <f t="shared" si="15"/>
        <v>0</v>
      </c>
      <c r="V71" s="119">
        <f t="shared" si="15"/>
        <v>0</v>
      </c>
      <c r="W71" s="119">
        <f t="shared" si="15"/>
        <v>0</v>
      </c>
      <c r="X71" s="119">
        <f t="shared" si="15"/>
        <v>0</v>
      </c>
      <c r="Y71" s="119">
        <f t="shared" si="15"/>
        <v>0</v>
      </c>
      <c r="Z71" s="119">
        <f t="shared" si="15"/>
        <v>0</v>
      </c>
      <c r="AA71" s="119">
        <f>SUM(E71:Z71)</f>
        <v>0</v>
      </c>
      <c r="AB71" s="104">
        <f>SUM(AB72:AB73)</f>
        <v>0</v>
      </c>
      <c r="AD71" s="23">
        <f>SUM(AA72:AA73)-AA71</f>
        <v>0</v>
      </c>
    </row>
    <row r="72" spans="1:30" s="61" customFormat="1" ht="24.95" customHeight="1" thickTop="1" thickBot="1" x14ac:dyDescent="0.25">
      <c r="A72" s="58"/>
      <c r="B72" s="38">
        <v>5.0999999999999996</v>
      </c>
      <c r="C72" s="59"/>
      <c r="D72" s="60"/>
      <c r="E72" s="30"/>
      <c r="F72" s="30"/>
      <c r="G72" s="30"/>
      <c r="H72" s="30"/>
      <c r="I72" s="30"/>
      <c r="J72" s="30"/>
      <c r="K72" s="30"/>
      <c r="L72" s="30"/>
      <c r="M72" s="30"/>
      <c r="N72" s="30"/>
      <c r="O72" s="30"/>
      <c r="P72" s="30"/>
      <c r="Q72" s="30"/>
      <c r="R72" s="30"/>
      <c r="S72" s="30"/>
      <c r="T72" s="30"/>
      <c r="U72" s="30"/>
      <c r="V72" s="30"/>
      <c r="W72" s="30"/>
      <c r="X72" s="30"/>
      <c r="Y72" s="30"/>
      <c r="Z72" s="30"/>
      <c r="AA72" s="119">
        <f>SUM(E72:Z72)</f>
        <v>0</v>
      </c>
      <c r="AB72" s="110"/>
      <c r="AD72" s="32"/>
    </row>
    <row r="73" spans="1:30" s="61" customFormat="1" ht="24.95" customHeight="1" thickTop="1" thickBot="1" x14ac:dyDescent="0.25">
      <c r="A73" s="58"/>
      <c r="B73" s="38">
        <v>5.2</v>
      </c>
      <c r="C73" s="42"/>
      <c r="D73" s="62"/>
      <c r="E73" s="30"/>
      <c r="F73" s="30"/>
      <c r="G73" s="30"/>
      <c r="H73" s="30"/>
      <c r="I73" s="30"/>
      <c r="J73" s="30"/>
      <c r="K73" s="30"/>
      <c r="L73" s="30"/>
      <c r="M73" s="30"/>
      <c r="N73" s="30"/>
      <c r="O73" s="30"/>
      <c r="P73" s="30"/>
      <c r="Q73" s="30"/>
      <c r="R73" s="30"/>
      <c r="S73" s="30"/>
      <c r="T73" s="30"/>
      <c r="U73" s="30"/>
      <c r="V73" s="30"/>
      <c r="W73" s="30"/>
      <c r="X73" s="30"/>
      <c r="Y73" s="30"/>
      <c r="Z73" s="30"/>
      <c r="AA73" s="119">
        <f>SUM(E73:Z73)</f>
        <v>0</v>
      </c>
      <c r="AB73" s="110"/>
      <c r="AD73" s="32"/>
    </row>
    <row r="74" spans="1:30" s="57" customFormat="1" ht="19.5" customHeight="1" thickTop="1" thickBot="1" x14ac:dyDescent="0.25">
      <c r="A74" s="58"/>
      <c r="B74" s="38"/>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63"/>
      <c r="AD74" s="64"/>
    </row>
    <row r="75" spans="1:30" s="68" customFormat="1" ht="19.5" customHeight="1" thickTop="1" thickBot="1" x14ac:dyDescent="0.25">
      <c r="A75" s="65" t="s">
        <v>55</v>
      </c>
      <c r="B75" s="66"/>
      <c r="C75" s="66"/>
      <c r="D75" s="66"/>
      <c r="E75" s="119">
        <f>E11+E24+E30+E66+E71</f>
        <v>0</v>
      </c>
      <c r="F75" s="119">
        <f t="shared" ref="F75:Z75" si="16">F11+F24+F30+F66+F71</f>
        <v>0</v>
      </c>
      <c r="G75" s="119">
        <f t="shared" si="16"/>
        <v>0</v>
      </c>
      <c r="H75" s="119">
        <f t="shared" si="16"/>
        <v>0</v>
      </c>
      <c r="I75" s="119">
        <f t="shared" si="16"/>
        <v>0</v>
      </c>
      <c r="J75" s="119">
        <f t="shared" si="16"/>
        <v>0</v>
      </c>
      <c r="K75" s="119">
        <f t="shared" si="16"/>
        <v>0</v>
      </c>
      <c r="L75" s="119">
        <f t="shared" si="16"/>
        <v>0</v>
      </c>
      <c r="M75" s="119">
        <f t="shared" si="16"/>
        <v>0</v>
      </c>
      <c r="N75" s="119">
        <f t="shared" si="16"/>
        <v>0</v>
      </c>
      <c r="O75" s="119">
        <f t="shared" si="16"/>
        <v>0</v>
      </c>
      <c r="P75" s="119">
        <f t="shared" si="16"/>
        <v>0</v>
      </c>
      <c r="Q75" s="119">
        <f t="shared" si="16"/>
        <v>0</v>
      </c>
      <c r="R75" s="119">
        <f t="shared" si="16"/>
        <v>0</v>
      </c>
      <c r="S75" s="119">
        <f t="shared" si="16"/>
        <v>0</v>
      </c>
      <c r="T75" s="119">
        <f t="shared" si="16"/>
        <v>0</v>
      </c>
      <c r="U75" s="119">
        <f t="shared" si="16"/>
        <v>0</v>
      </c>
      <c r="V75" s="119">
        <f t="shared" si="16"/>
        <v>0</v>
      </c>
      <c r="W75" s="119">
        <f t="shared" si="16"/>
        <v>0</v>
      </c>
      <c r="X75" s="119">
        <f t="shared" si="16"/>
        <v>0</v>
      </c>
      <c r="Y75" s="119">
        <f t="shared" si="16"/>
        <v>0</v>
      </c>
      <c r="Z75" s="119">
        <f t="shared" si="16"/>
        <v>0</v>
      </c>
      <c r="AA75" s="119">
        <f>SUM(E75:Z75)</f>
        <v>0</v>
      </c>
      <c r="AB75" s="114">
        <f>AB11+AB24+AB30+AB66+AB71</f>
        <v>0</v>
      </c>
      <c r="AD75" s="23">
        <f>AA75-(AA71+AA66+AA30+AA24+AA11)</f>
        <v>0</v>
      </c>
    </row>
    <row r="76" spans="1:30" ht="19.5" customHeight="1" thickTop="1" thickBot="1" x14ac:dyDescent="0.25">
      <c r="A76" s="15" t="s">
        <v>66</v>
      </c>
      <c r="B76" s="11"/>
      <c r="C76" s="11"/>
      <c r="D76" s="11"/>
      <c r="E76" s="40"/>
      <c r="F76" s="40"/>
      <c r="G76" s="40"/>
      <c r="H76" s="40"/>
      <c r="I76" s="40"/>
      <c r="J76" s="40"/>
      <c r="K76" s="40"/>
      <c r="L76" s="40"/>
      <c r="M76" s="40"/>
      <c r="N76" s="40"/>
      <c r="O76" s="40"/>
      <c r="P76" s="40"/>
      <c r="Q76" s="40"/>
      <c r="R76" s="40"/>
      <c r="S76" s="40"/>
      <c r="T76" s="40"/>
      <c r="U76" s="40"/>
      <c r="V76" s="40"/>
      <c r="W76" s="40"/>
      <c r="X76" s="40"/>
      <c r="Y76" s="40"/>
      <c r="Z76" s="40"/>
      <c r="AA76" s="40"/>
      <c r="AB76" s="69"/>
    </row>
    <row r="77" spans="1:30" ht="19.5" customHeight="1" thickTop="1" thickBot="1" x14ac:dyDescent="0.25">
      <c r="A77" s="24"/>
      <c r="B77" s="11"/>
      <c r="C77" s="11"/>
      <c r="D77" s="11"/>
      <c r="E77" s="119">
        <f>SUM(E78:E79)</f>
        <v>0</v>
      </c>
      <c r="F77" s="119">
        <f t="shared" ref="F77:Z77" si="17">SUM(F78:F79)</f>
        <v>0</v>
      </c>
      <c r="G77" s="119">
        <f t="shared" si="17"/>
        <v>0</v>
      </c>
      <c r="H77" s="119">
        <f t="shared" si="17"/>
        <v>0</v>
      </c>
      <c r="I77" s="119">
        <f t="shared" si="17"/>
        <v>0</v>
      </c>
      <c r="J77" s="119">
        <f t="shared" si="17"/>
        <v>0</v>
      </c>
      <c r="K77" s="119">
        <f t="shared" si="17"/>
        <v>0</v>
      </c>
      <c r="L77" s="119">
        <f t="shared" si="17"/>
        <v>0</v>
      </c>
      <c r="M77" s="119">
        <f t="shared" si="17"/>
        <v>0</v>
      </c>
      <c r="N77" s="119">
        <f t="shared" si="17"/>
        <v>0</v>
      </c>
      <c r="O77" s="119">
        <f t="shared" si="17"/>
        <v>0</v>
      </c>
      <c r="P77" s="119">
        <f t="shared" si="17"/>
        <v>0</v>
      </c>
      <c r="Q77" s="119">
        <f t="shared" si="17"/>
        <v>0</v>
      </c>
      <c r="R77" s="119">
        <f t="shared" si="17"/>
        <v>0</v>
      </c>
      <c r="S77" s="119">
        <f t="shared" si="17"/>
        <v>0</v>
      </c>
      <c r="T77" s="119">
        <f t="shared" si="17"/>
        <v>0</v>
      </c>
      <c r="U77" s="119">
        <f t="shared" si="17"/>
        <v>0</v>
      </c>
      <c r="V77" s="119">
        <f t="shared" si="17"/>
        <v>0</v>
      </c>
      <c r="W77" s="119">
        <f t="shared" si="17"/>
        <v>0</v>
      </c>
      <c r="X77" s="119">
        <f t="shared" si="17"/>
        <v>0</v>
      </c>
      <c r="Y77" s="119">
        <f t="shared" si="17"/>
        <v>0</v>
      </c>
      <c r="Z77" s="119">
        <f t="shared" si="17"/>
        <v>0</v>
      </c>
      <c r="AA77" s="119">
        <f>SUM(E77:Z77)</f>
        <v>0</v>
      </c>
      <c r="AB77" s="104">
        <f>SUM(AB78:AB79)</f>
        <v>0</v>
      </c>
      <c r="AD77" s="23">
        <f>SUM(AA78:AA79)-AA77</f>
        <v>0</v>
      </c>
    </row>
    <row r="78" spans="1:30" s="31" customFormat="1" ht="24.95" customHeight="1" thickTop="1" thickBot="1" x14ac:dyDescent="0.25">
      <c r="A78" s="70"/>
      <c r="B78" s="38">
        <v>6.1</v>
      </c>
      <c r="C78" s="189" t="s">
        <v>70</v>
      </c>
      <c r="D78" s="190"/>
      <c r="E78" s="30"/>
      <c r="F78" s="30"/>
      <c r="G78" s="30"/>
      <c r="H78" s="30"/>
      <c r="I78" s="30"/>
      <c r="J78" s="30"/>
      <c r="K78" s="30"/>
      <c r="L78" s="30"/>
      <c r="M78" s="30"/>
      <c r="N78" s="30"/>
      <c r="O78" s="30"/>
      <c r="P78" s="30"/>
      <c r="Q78" s="30"/>
      <c r="R78" s="30"/>
      <c r="S78" s="30"/>
      <c r="T78" s="30"/>
      <c r="U78" s="30"/>
      <c r="V78" s="30"/>
      <c r="W78" s="30"/>
      <c r="X78" s="30"/>
      <c r="Y78" s="30"/>
      <c r="Z78" s="30"/>
      <c r="AA78" s="119">
        <f>SUM(E78:Z78)</f>
        <v>0</v>
      </c>
      <c r="AB78" s="115"/>
      <c r="AD78" s="32"/>
    </row>
    <row r="79" spans="1:30" s="31" customFormat="1" ht="24.95" customHeight="1" thickTop="1" thickBot="1" x14ac:dyDescent="0.25">
      <c r="A79" s="71"/>
      <c r="B79" s="11">
        <v>6.2</v>
      </c>
      <c r="C79" s="187" t="s">
        <v>81</v>
      </c>
      <c r="D79" s="188"/>
      <c r="E79" s="36"/>
      <c r="F79" s="36"/>
      <c r="G79" s="36"/>
      <c r="H79" s="36"/>
      <c r="I79" s="36"/>
      <c r="J79" s="36"/>
      <c r="K79" s="36"/>
      <c r="L79" s="36"/>
      <c r="M79" s="36"/>
      <c r="N79" s="36"/>
      <c r="O79" s="36"/>
      <c r="P79" s="36"/>
      <c r="Q79" s="36"/>
      <c r="R79" s="36"/>
      <c r="S79" s="36"/>
      <c r="T79" s="36"/>
      <c r="U79" s="36"/>
      <c r="V79" s="36"/>
      <c r="W79" s="36"/>
      <c r="X79" s="36"/>
      <c r="Y79" s="36"/>
      <c r="Z79" s="36"/>
      <c r="AA79" s="119">
        <f>SUM(E79:Z79)</f>
        <v>0</v>
      </c>
      <c r="AB79" s="106"/>
      <c r="AD79" s="32"/>
    </row>
    <row r="80" spans="1:30" ht="19.5" customHeight="1" thickTop="1" x14ac:dyDescent="0.2">
      <c r="A80" s="24"/>
      <c r="B80" s="11"/>
      <c r="C80" s="72"/>
      <c r="D80" s="73"/>
      <c r="E80" s="40"/>
      <c r="F80" s="40"/>
      <c r="G80" s="40"/>
      <c r="H80" s="40"/>
      <c r="I80" s="40"/>
      <c r="J80" s="40"/>
      <c r="K80" s="40"/>
      <c r="L80" s="40"/>
      <c r="M80" s="40"/>
      <c r="N80" s="40"/>
      <c r="O80" s="40"/>
      <c r="P80" s="40"/>
      <c r="Q80" s="40"/>
      <c r="R80" s="40"/>
      <c r="S80" s="40"/>
      <c r="T80" s="40"/>
      <c r="U80" s="40"/>
      <c r="V80" s="40"/>
      <c r="W80" s="40"/>
      <c r="X80" s="40"/>
      <c r="Y80" s="40"/>
      <c r="Z80" s="40"/>
      <c r="AA80" s="40"/>
      <c r="AB80" s="63"/>
    </row>
    <row r="81" spans="1:30" ht="19.5" customHeight="1" thickBot="1" x14ac:dyDescent="0.25">
      <c r="A81" s="74"/>
      <c r="B81" s="11"/>
      <c r="C81" s="11"/>
      <c r="D81" s="11"/>
      <c r="E81" s="40"/>
      <c r="F81" s="40"/>
      <c r="G81" s="40"/>
      <c r="H81" s="40"/>
      <c r="I81" s="40"/>
      <c r="J81" s="40"/>
      <c r="K81" s="40"/>
      <c r="L81" s="40"/>
      <c r="M81" s="40"/>
      <c r="N81" s="40"/>
      <c r="O81" s="40"/>
      <c r="P81" s="40"/>
      <c r="Q81" s="40"/>
      <c r="R81" s="40"/>
      <c r="S81" s="40"/>
      <c r="T81" s="40"/>
      <c r="U81" s="40"/>
      <c r="V81" s="40"/>
      <c r="W81" s="40"/>
      <c r="X81" s="40"/>
      <c r="Y81" s="40"/>
      <c r="Z81" s="40"/>
      <c r="AA81" s="40"/>
      <c r="AB81" s="41"/>
    </row>
    <row r="82" spans="1:30" s="68" customFormat="1" ht="19.5" customHeight="1" thickTop="1" thickBot="1" x14ac:dyDescent="0.25">
      <c r="A82" s="65" t="s">
        <v>65</v>
      </c>
      <c r="B82" s="66"/>
      <c r="C82" s="66"/>
      <c r="D82" s="66"/>
      <c r="E82" s="119">
        <f>E77+E75</f>
        <v>0</v>
      </c>
      <c r="F82" s="119">
        <f t="shared" ref="F82:Z82" si="18">F77+F75</f>
        <v>0</v>
      </c>
      <c r="G82" s="119">
        <f t="shared" si="18"/>
        <v>0</v>
      </c>
      <c r="H82" s="119">
        <f t="shared" si="18"/>
        <v>0</v>
      </c>
      <c r="I82" s="119">
        <f t="shared" si="18"/>
        <v>0</v>
      </c>
      <c r="J82" s="119">
        <f t="shared" si="18"/>
        <v>0</v>
      </c>
      <c r="K82" s="119">
        <f t="shared" si="18"/>
        <v>0</v>
      </c>
      <c r="L82" s="119">
        <f t="shared" si="18"/>
        <v>0</v>
      </c>
      <c r="M82" s="119">
        <f t="shared" si="18"/>
        <v>0</v>
      </c>
      <c r="N82" s="119">
        <f t="shared" si="18"/>
        <v>0</v>
      </c>
      <c r="O82" s="119">
        <f t="shared" si="18"/>
        <v>0</v>
      </c>
      <c r="P82" s="119">
        <f t="shared" si="18"/>
        <v>0</v>
      </c>
      <c r="Q82" s="119">
        <f t="shared" si="18"/>
        <v>0</v>
      </c>
      <c r="R82" s="119">
        <f t="shared" si="18"/>
        <v>0</v>
      </c>
      <c r="S82" s="119">
        <f t="shared" si="18"/>
        <v>0</v>
      </c>
      <c r="T82" s="119">
        <f t="shared" si="18"/>
        <v>0</v>
      </c>
      <c r="U82" s="119">
        <f t="shared" si="18"/>
        <v>0</v>
      </c>
      <c r="V82" s="119">
        <f t="shared" si="18"/>
        <v>0</v>
      </c>
      <c r="W82" s="119">
        <f t="shared" si="18"/>
        <v>0</v>
      </c>
      <c r="X82" s="119">
        <f t="shared" si="18"/>
        <v>0</v>
      </c>
      <c r="Y82" s="119">
        <f t="shared" si="18"/>
        <v>0</v>
      </c>
      <c r="Z82" s="119">
        <f t="shared" si="18"/>
        <v>0</v>
      </c>
      <c r="AA82" s="119">
        <f>SUM(E82:Z82)</f>
        <v>0</v>
      </c>
      <c r="AB82" s="116">
        <f>AB77+AB75</f>
        <v>0</v>
      </c>
      <c r="AD82" s="23">
        <f>AA82-AA77+AA75</f>
        <v>0</v>
      </c>
    </row>
    <row r="83" spans="1:30" ht="19.5" customHeight="1" thickTop="1" thickBot="1" x14ac:dyDescent="0.25">
      <c r="A83" s="15" t="s">
        <v>67</v>
      </c>
      <c r="B83" s="14"/>
      <c r="C83" s="14"/>
      <c r="D83" s="14"/>
      <c r="E83" s="40"/>
      <c r="F83" s="40"/>
      <c r="G83" s="40"/>
      <c r="H83" s="40"/>
      <c r="I83" s="40"/>
      <c r="J83" s="40"/>
      <c r="K83" s="40"/>
      <c r="L83" s="40"/>
      <c r="M83" s="40"/>
      <c r="N83" s="40"/>
      <c r="O83" s="40"/>
      <c r="P83" s="40"/>
      <c r="Q83" s="40"/>
      <c r="R83" s="40"/>
      <c r="S83" s="40"/>
      <c r="T83" s="40"/>
      <c r="U83" s="40"/>
      <c r="V83" s="40"/>
      <c r="W83" s="40"/>
      <c r="X83" s="40"/>
      <c r="Y83" s="40"/>
      <c r="Z83" s="40"/>
      <c r="AA83" s="40"/>
      <c r="AB83" s="41"/>
    </row>
    <row r="84" spans="1:30" ht="54" customHeight="1" thickTop="1" thickBot="1" x14ac:dyDescent="0.25">
      <c r="A84" s="15"/>
      <c r="B84" s="14"/>
      <c r="C84" s="183" t="s">
        <v>69</v>
      </c>
      <c r="D84" s="184"/>
      <c r="E84" s="45">
        <f>(E82/(100%-$E$3)-E82)</f>
        <v>0</v>
      </c>
      <c r="F84" s="45">
        <f t="shared" ref="F84:Z84" si="19">(F82/(100%-$E$3)-F82)</f>
        <v>0</v>
      </c>
      <c r="G84" s="45">
        <f t="shared" si="19"/>
        <v>0</v>
      </c>
      <c r="H84" s="45">
        <f t="shared" si="19"/>
        <v>0</v>
      </c>
      <c r="I84" s="45">
        <f t="shared" si="19"/>
        <v>0</v>
      </c>
      <c r="J84" s="45">
        <f t="shared" si="19"/>
        <v>0</v>
      </c>
      <c r="K84" s="45">
        <f t="shared" si="19"/>
        <v>0</v>
      </c>
      <c r="L84" s="45">
        <f t="shared" si="19"/>
        <v>0</v>
      </c>
      <c r="M84" s="45">
        <f t="shared" si="19"/>
        <v>0</v>
      </c>
      <c r="N84" s="45">
        <f t="shared" si="19"/>
        <v>0</v>
      </c>
      <c r="O84" s="45">
        <f t="shared" si="19"/>
        <v>0</v>
      </c>
      <c r="P84" s="45">
        <f t="shared" si="19"/>
        <v>0</v>
      </c>
      <c r="Q84" s="45">
        <f t="shared" si="19"/>
        <v>0</v>
      </c>
      <c r="R84" s="45">
        <f t="shared" si="19"/>
        <v>0</v>
      </c>
      <c r="S84" s="45">
        <f t="shared" si="19"/>
        <v>0</v>
      </c>
      <c r="T84" s="45">
        <f t="shared" si="19"/>
        <v>0</v>
      </c>
      <c r="U84" s="45">
        <f t="shared" si="19"/>
        <v>0</v>
      </c>
      <c r="V84" s="45">
        <f t="shared" si="19"/>
        <v>0</v>
      </c>
      <c r="W84" s="45">
        <f t="shared" si="19"/>
        <v>0</v>
      </c>
      <c r="X84" s="45">
        <f t="shared" si="19"/>
        <v>0</v>
      </c>
      <c r="Y84" s="45">
        <f t="shared" si="19"/>
        <v>0</v>
      </c>
      <c r="Z84" s="45">
        <f t="shared" si="19"/>
        <v>0</v>
      </c>
      <c r="AA84" s="119">
        <f>SUM(E84:Z84)</f>
        <v>0</v>
      </c>
      <c r="AB84" s="117">
        <f>(AB82/(100%-$E$3)-AB82)</f>
        <v>0</v>
      </c>
      <c r="AD84" s="23">
        <f>(AA82/0.83-AA82)-AA84</f>
        <v>0</v>
      </c>
    </row>
    <row r="85" spans="1:30" ht="19.5" customHeight="1" thickTop="1" thickBot="1" x14ac:dyDescent="0.25">
      <c r="A85" s="15"/>
      <c r="B85" s="14"/>
      <c r="C85" s="75"/>
      <c r="D85" s="14"/>
      <c r="E85" s="40"/>
      <c r="F85" s="40"/>
      <c r="G85" s="40"/>
      <c r="H85" s="40"/>
      <c r="I85" s="40"/>
      <c r="J85" s="40"/>
      <c r="K85" s="40"/>
      <c r="L85" s="40"/>
      <c r="M85" s="40"/>
      <c r="N85" s="40"/>
      <c r="O85" s="40"/>
      <c r="P85" s="40"/>
      <c r="Q85" s="40"/>
      <c r="R85" s="40"/>
      <c r="S85" s="40"/>
      <c r="T85" s="40"/>
      <c r="U85" s="40"/>
      <c r="V85" s="40"/>
      <c r="W85" s="40"/>
      <c r="X85" s="40"/>
      <c r="Y85" s="40"/>
      <c r="Z85" s="40"/>
      <c r="AA85" s="40"/>
      <c r="AB85" s="41"/>
    </row>
    <row r="86" spans="1:30" s="77" customFormat="1" ht="19.5" customHeight="1" thickTop="1" thickBot="1" x14ac:dyDescent="0.25">
      <c r="A86" s="65" t="s">
        <v>53</v>
      </c>
      <c r="B86" s="76"/>
      <c r="C86" s="76"/>
      <c r="D86" s="76"/>
      <c r="E86" s="119">
        <f t="shared" ref="E86:Z86" si="20">E82+E84</f>
        <v>0</v>
      </c>
      <c r="F86" s="119">
        <f t="shared" si="20"/>
        <v>0</v>
      </c>
      <c r="G86" s="119">
        <f t="shared" si="20"/>
        <v>0</v>
      </c>
      <c r="H86" s="119">
        <f t="shared" si="20"/>
        <v>0</v>
      </c>
      <c r="I86" s="119">
        <f t="shared" si="20"/>
        <v>0</v>
      </c>
      <c r="J86" s="119">
        <f t="shared" si="20"/>
        <v>0</v>
      </c>
      <c r="K86" s="119">
        <f t="shared" si="20"/>
        <v>0</v>
      </c>
      <c r="L86" s="119">
        <f t="shared" si="20"/>
        <v>0</v>
      </c>
      <c r="M86" s="119">
        <f t="shared" si="20"/>
        <v>0</v>
      </c>
      <c r="N86" s="119">
        <f t="shared" si="20"/>
        <v>0</v>
      </c>
      <c r="O86" s="119">
        <f t="shared" si="20"/>
        <v>0</v>
      </c>
      <c r="P86" s="119">
        <f t="shared" si="20"/>
        <v>0</v>
      </c>
      <c r="Q86" s="119">
        <f t="shared" si="20"/>
        <v>0</v>
      </c>
      <c r="R86" s="119">
        <f t="shared" si="20"/>
        <v>0</v>
      </c>
      <c r="S86" s="119">
        <f t="shared" si="20"/>
        <v>0</v>
      </c>
      <c r="T86" s="119">
        <f t="shared" si="20"/>
        <v>0</v>
      </c>
      <c r="U86" s="119">
        <f t="shared" si="20"/>
        <v>0</v>
      </c>
      <c r="V86" s="119">
        <f t="shared" si="20"/>
        <v>0</v>
      </c>
      <c r="W86" s="119">
        <f t="shared" si="20"/>
        <v>0</v>
      </c>
      <c r="X86" s="119">
        <f t="shared" si="20"/>
        <v>0</v>
      </c>
      <c r="Y86" s="119">
        <f t="shared" si="20"/>
        <v>0</v>
      </c>
      <c r="Z86" s="119">
        <f t="shared" si="20"/>
        <v>0</v>
      </c>
      <c r="AA86" s="119">
        <f>SUM(E86:Z86)</f>
        <v>0</v>
      </c>
      <c r="AB86" s="116">
        <f>AB82+AB84</f>
        <v>0</v>
      </c>
      <c r="AD86" s="78">
        <f>AA84+AA82-AA86</f>
        <v>0</v>
      </c>
    </row>
    <row r="87" spans="1:30" s="83" customFormat="1" ht="19.5" customHeight="1" thickTop="1" x14ac:dyDescent="0.2">
      <c r="A87" s="79" t="s">
        <v>62</v>
      </c>
      <c r="B87" s="80"/>
      <c r="C87" s="80"/>
      <c r="D87" s="80"/>
      <c r="E87" s="81"/>
      <c r="F87" s="81"/>
      <c r="G87" s="81"/>
      <c r="H87" s="81"/>
      <c r="I87" s="81"/>
      <c r="J87" s="81"/>
      <c r="K87" s="81"/>
      <c r="L87" s="81"/>
      <c r="M87" s="81"/>
      <c r="N87" s="81"/>
      <c r="O87" s="81"/>
      <c r="P87" s="81"/>
      <c r="Q87" s="81"/>
      <c r="R87" s="81"/>
      <c r="S87" s="81"/>
      <c r="T87" s="81"/>
      <c r="U87" s="81"/>
      <c r="V87" s="81"/>
      <c r="W87" s="81"/>
      <c r="X87" s="81"/>
      <c r="Y87" s="81"/>
      <c r="Z87" s="81"/>
      <c r="AA87" s="81"/>
      <c r="AB87" s="82"/>
      <c r="AD87" s="84"/>
    </row>
    <row r="88" spans="1:30" s="83" customFormat="1" ht="19.5" customHeight="1" x14ac:dyDescent="0.2">
      <c r="A88" s="85" t="s">
        <v>61</v>
      </c>
      <c r="B88" s="80"/>
      <c r="C88" s="80"/>
      <c r="D88" s="80"/>
      <c r="E88" s="81">
        <f>E86-E87</f>
        <v>0</v>
      </c>
      <c r="F88" s="81">
        <f t="shared" ref="F88:AA88" si="21">F86-F87</f>
        <v>0</v>
      </c>
      <c r="G88" s="81">
        <f t="shared" si="21"/>
        <v>0</v>
      </c>
      <c r="H88" s="81">
        <f t="shared" si="21"/>
        <v>0</v>
      </c>
      <c r="I88" s="81">
        <f t="shared" si="21"/>
        <v>0</v>
      </c>
      <c r="J88" s="81">
        <f t="shared" si="21"/>
        <v>0</v>
      </c>
      <c r="K88" s="81">
        <f t="shared" si="21"/>
        <v>0</v>
      </c>
      <c r="L88" s="81">
        <f t="shared" si="21"/>
        <v>0</v>
      </c>
      <c r="M88" s="81">
        <f t="shared" si="21"/>
        <v>0</v>
      </c>
      <c r="N88" s="81">
        <f t="shared" si="21"/>
        <v>0</v>
      </c>
      <c r="O88" s="81">
        <f t="shared" si="21"/>
        <v>0</v>
      </c>
      <c r="P88" s="81">
        <f t="shared" si="21"/>
        <v>0</v>
      </c>
      <c r="Q88" s="81">
        <f t="shared" si="21"/>
        <v>0</v>
      </c>
      <c r="R88" s="81">
        <f t="shared" si="21"/>
        <v>0</v>
      </c>
      <c r="S88" s="81">
        <f t="shared" si="21"/>
        <v>0</v>
      </c>
      <c r="T88" s="81">
        <f t="shared" si="21"/>
        <v>0</v>
      </c>
      <c r="U88" s="81">
        <f t="shared" si="21"/>
        <v>0</v>
      </c>
      <c r="V88" s="81">
        <f t="shared" si="21"/>
        <v>0</v>
      </c>
      <c r="W88" s="81">
        <f t="shared" si="21"/>
        <v>0</v>
      </c>
      <c r="X88" s="81">
        <f t="shared" si="21"/>
        <v>0</v>
      </c>
      <c r="Y88" s="81">
        <f t="shared" si="21"/>
        <v>0</v>
      </c>
      <c r="Z88" s="81">
        <f t="shared" si="21"/>
        <v>0</v>
      </c>
      <c r="AA88" s="81">
        <f t="shared" si="21"/>
        <v>0</v>
      </c>
      <c r="AB88" s="82">
        <f>AB86-AB87</f>
        <v>0</v>
      </c>
      <c r="AD88" s="84"/>
    </row>
    <row r="89" spans="1:30" ht="19.5" customHeight="1" thickBot="1" x14ac:dyDescent="0.25">
      <c r="A89" s="15" t="s">
        <v>68</v>
      </c>
      <c r="B89" s="14"/>
      <c r="C89" s="14"/>
      <c r="D89" s="14"/>
      <c r="E89" s="40"/>
      <c r="F89" s="40"/>
      <c r="G89" s="40"/>
      <c r="H89" s="40"/>
      <c r="I89" s="40"/>
      <c r="J89" s="40"/>
      <c r="K89" s="40"/>
      <c r="L89" s="40"/>
      <c r="M89" s="40"/>
      <c r="N89" s="40"/>
      <c r="O89" s="40"/>
      <c r="P89" s="40"/>
      <c r="Q89" s="40"/>
      <c r="R89" s="40"/>
      <c r="S89" s="40"/>
      <c r="T89" s="40"/>
      <c r="U89" s="40"/>
      <c r="V89" s="40"/>
      <c r="W89" s="40"/>
      <c r="X89" s="40"/>
      <c r="Y89" s="40"/>
      <c r="Z89" s="40"/>
      <c r="AA89" s="40"/>
      <c r="AB89" s="41"/>
    </row>
    <row r="90" spans="1:30" ht="19.5" customHeight="1" thickTop="1" thickBot="1" x14ac:dyDescent="0.25">
      <c r="A90" s="15"/>
      <c r="B90" s="14"/>
      <c r="C90" s="86" t="s">
        <v>54</v>
      </c>
      <c r="D90" s="87"/>
      <c r="E90" s="45">
        <f>(E86*1.14)-E86</f>
        <v>0</v>
      </c>
      <c r="F90" s="45">
        <f t="shared" ref="F90:Z90" si="22">(F86*1.14)-F86</f>
        <v>0</v>
      </c>
      <c r="G90" s="45">
        <f t="shared" si="22"/>
        <v>0</v>
      </c>
      <c r="H90" s="45">
        <f t="shared" si="22"/>
        <v>0</v>
      </c>
      <c r="I90" s="45">
        <f t="shared" si="22"/>
        <v>0</v>
      </c>
      <c r="J90" s="45">
        <f t="shared" si="22"/>
        <v>0</v>
      </c>
      <c r="K90" s="45">
        <f t="shared" si="22"/>
        <v>0</v>
      </c>
      <c r="L90" s="45">
        <f t="shared" si="22"/>
        <v>0</v>
      </c>
      <c r="M90" s="45">
        <f t="shared" si="22"/>
        <v>0</v>
      </c>
      <c r="N90" s="45">
        <f t="shared" si="22"/>
        <v>0</v>
      </c>
      <c r="O90" s="45">
        <f t="shared" si="22"/>
        <v>0</v>
      </c>
      <c r="P90" s="45">
        <f t="shared" si="22"/>
        <v>0</v>
      </c>
      <c r="Q90" s="45">
        <f t="shared" si="22"/>
        <v>0</v>
      </c>
      <c r="R90" s="45">
        <f t="shared" si="22"/>
        <v>0</v>
      </c>
      <c r="S90" s="45">
        <f t="shared" si="22"/>
        <v>0</v>
      </c>
      <c r="T90" s="45">
        <f t="shared" si="22"/>
        <v>0</v>
      </c>
      <c r="U90" s="45">
        <f t="shared" si="22"/>
        <v>0</v>
      </c>
      <c r="V90" s="45">
        <f t="shared" si="22"/>
        <v>0</v>
      </c>
      <c r="W90" s="45">
        <f t="shared" si="22"/>
        <v>0</v>
      </c>
      <c r="X90" s="45">
        <f t="shared" si="22"/>
        <v>0</v>
      </c>
      <c r="Y90" s="45">
        <f t="shared" si="22"/>
        <v>0</v>
      </c>
      <c r="Z90" s="45">
        <f t="shared" si="22"/>
        <v>0</v>
      </c>
      <c r="AA90" s="119">
        <f>SUM(E90:Z90)</f>
        <v>0</v>
      </c>
      <c r="AB90" s="117">
        <f>(AB86*1.14)-AB86</f>
        <v>0</v>
      </c>
      <c r="AD90" s="23">
        <f>(AA86*1.14-AA86)-AA90</f>
        <v>0</v>
      </c>
    </row>
    <row r="91" spans="1:30" s="57" customFormat="1" ht="19.5" customHeight="1" thickTop="1" thickBot="1" x14ac:dyDescent="0.25">
      <c r="A91" s="22"/>
      <c r="B91" s="88"/>
      <c r="C91" s="75"/>
      <c r="D91" s="88"/>
      <c r="E91" s="40"/>
      <c r="F91" s="40"/>
      <c r="G91" s="40"/>
      <c r="H91" s="40"/>
      <c r="I91" s="40"/>
      <c r="J91" s="40"/>
      <c r="K91" s="40"/>
      <c r="L91" s="40"/>
      <c r="M91" s="40"/>
      <c r="N91" s="40"/>
      <c r="O91" s="40"/>
      <c r="P91" s="40"/>
      <c r="Q91" s="40"/>
      <c r="R91" s="40"/>
      <c r="S91" s="40"/>
      <c r="T91" s="40"/>
      <c r="U91" s="40"/>
      <c r="V91" s="40"/>
      <c r="W91" s="40"/>
      <c r="X91" s="40"/>
      <c r="Y91" s="40"/>
      <c r="Z91" s="40"/>
      <c r="AA91" s="40"/>
      <c r="AB91" s="63"/>
      <c r="AD91" s="64"/>
    </row>
    <row r="92" spans="1:30" s="77" customFormat="1" ht="19.5" customHeight="1" thickTop="1" thickBot="1" x14ac:dyDescent="0.25">
      <c r="A92" s="89" t="s">
        <v>49</v>
      </c>
      <c r="B92" s="90"/>
      <c r="C92" s="90"/>
      <c r="D92" s="90"/>
      <c r="E92" s="119">
        <f t="shared" ref="E92:AB92" si="23">E90+E86</f>
        <v>0</v>
      </c>
      <c r="F92" s="119">
        <f t="shared" si="23"/>
        <v>0</v>
      </c>
      <c r="G92" s="119">
        <f t="shared" si="23"/>
        <v>0</v>
      </c>
      <c r="H92" s="119">
        <f t="shared" si="23"/>
        <v>0</v>
      </c>
      <c r="I92" s="119">
        <f t="shared" si="23"/>
        <v>0</v>
      </c>
      <c r="J92" s="119">
        <f t="shared" si="23"/>
        <v>0</v>
      </c>
      <c r="K92" s="119">
        <f t="shared" si="23"/>
        <v>0</v>
      </c>
      <c r="L92" s="119">
        <f t="shared" si="23"/>
        <v>0</v>
      </c>
      <c r="M92" s="119">
        <f t="shared" si="23"/>
        <v>0</v>
      </c>
      <c r="N92" s="119">
        <f t="shared" si="23"/>
        <v>0</v>
      </c>
      <c r="O92" s="119">
        <f t="shared" si="23"/>
        <v>0</v>
      </c>
      <c r="P92" s="119">
        <f t="shared" si="23"/>
        <v>0</v>
      </c>
      <c r="Q92" s="119">
        <f t="shared" si="23"/>
        <v>0</v>
      </c>
      <c r="R92" s="119">
        <f t="shared" si="23"/>
        <v>0</v>
      </c>
      <c r="S92" s="119">
        <f t="shared" si="23"/>
        <v>0</v>
      </c>
      <c r="T92" s="119">
        <f t="shared" si="23"/>
        <v>0</v>
      </c>
      <c r="U92" s="119">
        <f t="shared" si="23"/>
        <v>0</v>
      </c>
      <c r="V92" s="119">
        <f t="shared" si="23"/>
        <v>0</v>
      </c>
      <c r="W92" s="119">
        <f t="shared" si="23"/>
        <v>0</v>
      </c>
      <c r="X92" s="119">
        <f t="shared" si="23"/>
        <v>0</v>
      </c>
      <c r="Y92" s="119">
        <f t="shared" si="23"/>
        <v>0</v>
      </c>
      <c r="Z92" s="119">
        <f t="shared" si="23"/>
        <v>0</v>
      </c>
      <c r="AA92" s="119">
        <f>SUM(E92:Z92)</f>
        <v>0</v>
      </c>
      <c r="AB92" s="118">
        <f t="shared" si="23"/>
        <v>0</v>
      </c>
      <c r="AD92" s="78">
        <f>AA86+AA90-AA92</f>
        <v>0</v>
      </c>
    </row>
    <row r="93" spans="1:30" ht="19.5" customHeight="1" x14ac:dyDescent="0.2">
      <c r="A93" s="77"/>
      <c r="E93" s="91"/>
      <c r="F93" s="91"/>
      <c r="G93" s="91"/>
      <c r="H93" s="91"/>
      <c r="I93" s="91"/>
      <c r="J93" s="91"/>
      <c r="K93" s="91"/>
      <c r="L93" s="91"/>
      <c r="M93" s="91"/>
      <c r="Q93" s="91"/>
      <c r="R93" s="57"/>
      <c r="S93" s="57"/>
      <c r="T93" s="57"/>
      <c r="U93" s="57"/>
      <c r="V93" s="57"/>
      <c r="W93" s="57"/>
      <c r="X93" s="91"/>
      <c r="Y93" s="91"/>
      <c r="Z93" s="57"/>
      <c r="AB93" s="57"/>
    </row>
    <row r="94" spans="1:30" ht="19.5" customHeight="1" x14ac:dyDescent="0.2">
      <c r="A94" s="77" t="s">
        <v>47</v>
      </c>
      <c r="E94" s="93"/>
      <c r="F94" s="40"/>
      <c r="G94" s="40"/>
      <c r="H94" s="40"/>
      <c r="I94" s="40"/>
      <c r="J94" s="40"/>
      <c r="K94" s="40"/>
      <c r="L94" s="40"/>
      <c r="M94" s="40"/>
      <c r="Q94" s="91"/>
      <c r="R94" s="57"/>
      <c r="S94" s="57"/>
      <c r="T94" s="57"/>
      <c r="U94" s="57"/>
      <c r="V94" s="57"/>
      <c r="W94" s="57"/>
      <c r="X94" s="91"/>
      <c r="Y94" s="91"/>
      <c r="Z94" s="57"/>
      <c r="AB94" s="57"/>
    </row>
    <row r="95" spans="1:30" ht="19.5" customHeight="1" x14ac:dyDescent="0.2">
      <c r="A95" s="77"/>
      <c r="E95" s="91"/>
      <c r="F95" s="91"/>
      <c r="G95" s="91"/>
      <c r="H95" s="91"/>
      <c r="I95" s="91"/>
      <c r="J95" s="91"/>
      <c r="K95" s="91"/>
      <c r="L95" s="91"/>
      <c r="M95" s="91"/>
      <c r="Q95" s="91"/>
      <c r="R95" s="57"/>
      <c r="S95" s="57"/>
      <c r="T95" s="57"/>
      <c r="U95" s="57"/>
      <c r="V95" s="57"/>
      <c r="W95" s="57"/>
      <c r="X95" s="91"/>
      <c r="Y95" s="91"/>
      <c r="Z95" s="57"/>
      <c r="AB95" s="57"/>
    </row>
    <row r="96" spans="1:30" ht="19.5" customHeight="1" thickBot="1" x14ac:dyDescent="0.25">
      <c r="A96" s="77" t="s">
        <v>64</v>
      </c>
      <c r="E96" s="94">
        <f>AB92</f>
        <v>0</v>
      </c>
      <c r="F96" s="91"/>
      <c r="G96" s="91"/>
      <c r="H96" s="91"/>
      <c r="I96" s="91"/>
      <c r="J96" s="91"/>
      <c r="K96" s="91"/>
      <c r="L96" s="91"/>
      <c r="M96" s="91"/>
      <c r="Q96" s="91"/>
      <c r="R96" s="57"/>
      <c r="S96" s="57"/>
      <c r="T96" s="57"/>
      <c r="U96" s="57"/>
      <c r="V96" s="57"/>
      <c r="W96" s="57"/>
      <c r="X96" s="91"/>
      <c r="Y96" s="91"/>
      <c r="Z96" s="57"/>
      <c r="AB96" s="57"/>
    </row>
    <row r="97" spans="1:28" ht="19.5" customHeight="1" thickBot="1" x14ac:dyDescent="0.25">
      <c r="A97" s="77" t="s">
        <v>45</v>
      </c>
      <c r="E97" s="67">
        <f>(E94*AA92)+E96</f>
        <v>0</v>
      </c>
      <c r="F97" s="95"/>
      <c r="G97" s="95"/>
      <c r="H97" s="95"/>
      <c r="I97" s="95"/>
      <c r="J97" s="95"/>
      <c r="K97" s="95"/>
      <c r="L97" s="95"/>
      <c r="M97" s="95"/>
      <c r="Q97" s="91"/>
      <c r="R97" s="57"/>
      <c r="S97" s="57"/>
      <c r="T97" s="57"/>
      <c r="U97" s="57"/>
      <c r="V97" s="57"/>
      <c r="W97" s="57"/>
      <c r="X97" s="91"/>
      <c r="Y97" s="91"/>
      <c r="Z97" s="57"/>
      <c r="AB97" s="57"/>
    </row>
    <row r="98" spans="1:28" x14ac:dyDescent="0.2">
      <c r="A98" s="77"/>
      <c r="E98" s="91"/>
      <c r="F98" s="91"/>
      <c r="G98" s="91"/>
      <c r="H98" s="91"/>
      <c r="I98" s="91"/>
      <c r="J98" s="91"/>
      <c r="K98" s="91"/>
      <c r="L98" s="91"/>
      <c r="M98" s="91"/>
      <c r="Q98" s="91"/>
      <c r="R98" s="57"/>
      <c r="S98" s="57"/>
      <c r="T98" s="57"/>
      <c r="U98" s="57"/>
      <c r="V98" s="57"/>
      <c r="W98" s="57"/>
      <c r="X98" s="91"/>
      <c r="Y98" s="91"/>
      <c r="Z98" s="57"/>
      <c r="AB98" s="57"/>
    </row>
    <row r="99" spans="1:28" x14ac:dyDescent="0.2">
      <c r="A99" s="77"/>
      <c r="E99" s="91"/>
      <c r="F99" s="91"/>
      <c r="G99" s="91"/>
      <c r="H99" s="91"/>
      <c r="I99" s="91"/>
      <c r="J99" s="91"/>
      <c r="K99" s="91"/>
      <c r="L99" s="91"/>
      <c r="M99" s="91"/>
      <c r="Q99" s="91"/>
      <c r="R99" s="57"/>
      <c r="S99" s="57"/>
      <c r="T99" s="57"/>
      <c r="U99" s="57"/>
      <c r="V99" s="57"/>
      <c r="W99" s="57"/>
      <c r="X99" s="91"/>
      <c r="Y99" s="91"/>
      <c r="Z99" s="57"/>
      <c r="AB99" s="57"/>
    </row>
    <row r="100" spans="1:28" x14ac:dyDescent="0.2">
      <c r="E100" s="40"/>
      <c r="F100" s="40"/>
      <c r="G100" s="40"/>
      <c r="H100" s="40"/>
      <c r="I100" s="40"/>
      <c r="J100" s="40"/>
      <c r="K100" s="40"/>
      <c r="L100" s="40"/>
      <c r="M100" s="40"/>
      <c r="Q100" s="91"/>
      <c r="R100" s="57"/>
      <c r="S100" s="57"/>
      <c r="T100" s="57"/>
      <c r="U100" s="57"/>
      <c r="V100" s="57"/>
      <c r="W100" s="57"/>
      <c r="X100" s="91"/>
      <c r="Y100" s="91"/>
      <c r="Z100" s="57"/>
      <c r="AB100" s="57"/>
    </row>
    <row r="101" spans="1:28" x14ac:dyDescent="0.2">
      <c r="A101" s="77"/>
      <c r="E101" s="91"/>
      <c r="F101" s="91"/>
      <c r="G101" s="91"/>
      <c r="H101" s="91"/>
      <c r="I101" s="91"/>
      <c r="J101" s="91"/>
      <c r="K101" s="91"/>
      <c r="L101" s="91"/>
      <c r="M101" s="91"/>
      <c r="Q101" s="91"/>
      <c r="R101" s="57"/>
      <c r="S101" s="57"/>
      <c r="T101" s="57"/>
      <c r="U101" s="57"/>
      <c r="V101" s="57"/>
      <c r="W101" s="57"/>
      <c r="X101" s="91"/>
      <c r="Y101" s="91"/>
      <c r="Z101" s="57"/>
      <c r="AB101" s="57"/>
    </row>
    <row r="102" spans="1:28" x14ac:dyDescent="0.2">
      <c r="A102" s="77"/>
      <c r="E102" s="91"/>
      <c r="F102" s="91"/>
      <c r="G102" s="91"/>
      <c r="H102" s="91"/>
      <c r="I102" s="91"/>
      <c r="J102" s="91"/>
      <c r="K102" s="91"/>
      <c r="L102" s="91"/>
      <c r="M102" s="91"/>
      <c r="Q102" s="91"/>
      <c r="R102" s="57"/>
      <c r="S102" s="57"/>
      <c r="T102" s="57"/>
      <c r="U102" s="57"/>
      <c r="V102" s="57"/>
      <c r="W102" s="57"/>
      <c r="X102" s="91"/>
      <c r="Y102" s="91"/>
      <c r="Z102" s="57"/>
      <c r="AB102" s="57"/>
    </row>
    <row r="103" spans="1:28" x14ac:dyDescent="0.2">
      <c r="A103" s="77"/>
      <c r="E103" s="91"/>
      <c r="F103" s="91"/>
      <c r="G103" s="91"/>
      <c r="H103" s="91"/>
      <c r="I103" s="91"/>
      <c r="J103" s="91"/>
      <c r="K103" s="91"/>
      <c r="L103" s="91"/>
      <c r="M103" s="91"/>
      <c r="Q103" s="91"/>
      <c r="R103" s="57"/>
      <c r="S103" s="57"/>
      <c r="T103" s="57"/>
      <c r="U103" s="57"/>
      <c r="V103" s="57"/>
      <c r="W103" s="57"/>
      <c r="X103" s="91"/>
      <c r="Y103" s="91"/>
      <c r="Z103" s="57"/>
      <c r="AB103" s="57"/>
    </row>
    <row r="104" spans="1:28" x14ac:dyDescent="0.2">
      <c r="A104" s="77"/>
      <c r="E104" s="91"/>
      <c r="F104" s="91"/>
      <c r="G104" s="91"/>
      <c r="H104" s="91"/>
      <c r="I104" s="91"/>
      <c r="J104" s="91"/>
      <c r="K104" s="91"/>
      <c r="L104" s="91"/>
      <c r="M104" s="91"/>
      <c r="Q104" s="91"/>
      <c r="R104" s="57"/>
      <c r="S104" s="57"/>
      <c r="T104" s="57"/>
      <c r="U104" s="57"/>
      <c r="V104" s="57"/>
      <c r="W104" s="57"/>
      <c r="X104" s="91"/>
      <c r="Y104" s="91"/>
      <c r="Z104" s="57"/>
      <c r="AB104" s="57"/>
    </row>
    <row r="105" spans="1:28" x14ac:dyDescent="0.2">
      <c r="A105" s="77"/>
      <c r="E105" s="91"/>
      <c r="F105" s="91"/>
      <c r="G105" s="91"/>
      <c r="H105" s="91"/>
      <c r="I105" s="91"/>
      <c r="J105" s="91"/>
      <c r="K105" s="91"/>
      <c r="L105" s="91"/>
      <c r="M105" s="91"/>
      <c r="Q105" s="91"/>
      <c r="R105" s="57"/>
      <c r="S105" s="57"/>
      <c r="T105" s="57"/>
      <c r="U105" s="57"/>
      <c r="V105" s="57"/>
      <c r="W105" s="57"/>
      <c r="X105" s="91"/>
      <c r="Y105" s="91"/>
      <c r="Z105" s="57"/>
      <c r="AB105" s="57"/>
    </row>
    <row r="106" spans="1:28" x14ac:dyDescent="0.2">
      <c r="A106" s="77"/>
      <c r="E106" s="91"/>
      <c r="F106" s="91"/>
      <c r="G106" s="91"/>
      <c r="H106" s="91"/>
      <c r="I106" s="91"/>
      <c r="J106" s="91"/>
      <c r="K106" s="91"/>
      <c r="L106" s="91"/>
      <c r="M106" s="91"/>
      <c r="Q106" s="91"/>
      <c r="R106" s="57"/>
      <c r="S106" s="57"/>
      <c r="T106" s="57"/>
      <c r="U106" s="57"/>
      <c r="V106" s="57"/>
      <c r="W106" s="57"/>
      <c r="X106" s="91"/>
      <c r="Y106" s="91"/>
      <c r="Z106" s="57"/>
      <c r="AB106" s="57"/>
    </row>
    <row r="107" spans="1:28" x14ac:dyDescent="0.2">
      <c r="A107" s="77"/>
      <c r="E107" s="91"/>
      <c r="F107" s="91"/>
      <c r="G107" s="91"/>
      <c r="H107" s="91"/>
      <c r="I107" s="91"/>
      <c r="J107" s="91"/>
      <c r="K107" s="91"/>
      <c r="L107" s="91"/>
      <c r="M107" s="91"/>
      <c r="Q107" s="91"/>
      <c r="R107" s="57"/>
      <c r="S107" s="57"/>
      <c r="T107" s="57"/>
      <c r="U107" s="57"/>
      <c r="V107" s="57"/>
      <c r="W107" s="57"/>
      <c r="X107" s="91"/>
      <c r="Y107" s="91"/>
      <c r="Z107" s="57"/>
      <c r="AB107" s="57"/>
    </row>
    <row r="108" spans="1:28" x14ac:dyDescent="0.2">
      <c r="A108" s="77"/>
      <c r="E108" s="91"/>
      <c r="F108" s="91"/>
      <c r="G108" s="91"/>
      <c r="H108" s="91"/>
      <c r="I108" s="91"/>
      <c r="J108" s="91"/>
      <c r="K108" s="91"/>
      <c r="L108" s="91"/>
      <c r="M108" s="91"/>
      <c r="Q108" s="91"/>
      <c r="R108" s="57"/>
      <c r="S108" s="57"/>
      <c r="T108" s="57"/>
      <c r="U108" s="57"/>
      <c r="V108" s="57"/>
      <c r="W108" s="57"/>
      <c r="X108" s="91"/>
      <c r="Y108" s="91"/>
      <c r="Z108" s="57"/>
      <c r="AB108" s="57"/>
    </row>
    <row r="109" spans="1:28" x14ac:dyDescent="0.2">
      <c r="A109" s="77"/>
      <c r="E109" s="91"/>
      <c r="F109" s="91"/>
      <c r="G109" s="91"/>
      <c r="H109" s="91"/>
      <c r="I109" s="91"/>
      <c r="J109" s="91"/>
      <c r="K109" s="91"/>
      <c r="L109" s="91"/>
      <c r="M109" s="91"/>
      <c r="Q109" s="91"/>
      <c r="R109" s="57"/>
      <c r="S109" s="57"/>
      <c r="T109" s="57"/>
      <c r="U109" s="57"/>
      <c r="V109" s="57"/>
      <c r="W109" s="57"/>
      <c r="X109" s="91"/>
      <c r="Y109" s="91"/>
      <c r="Z109" s="57"/>
      <c r="AB109" s="57"/>
    </row>
    <row r="110" spans="1:28" x14ac:dyDescent="0.2">
      <c r="A110" s="77"/>
      <c r="E110" s="91"/>
      <c r="F110" s="91"/>
      <c r="G110" s="91"/>
      <c r="H110" s="91"/>
      <c r="I110" s="91"/>
      <c r="J110" s="91"/>
      <c r="K110" s="91"/>
      <c r="L110" s="91"/>
      <c r="M110" s="91"/>
      <c r="Q110" s="91"/>
      <c r="R110" s="57"/>
      <c r="S110" s="57"/>
      <c r="T110" s="57"/>
      <c r="U110" s="57"/>
      <c r="V110" s="57"/>
      <c r="W110" s="57"/>
      <c r="X110" s="91"/>
      <c r="Y110" s="91"/>
      <c r="Z110" s="57"/>
      <c r="AB110" s="57"/>
    </row>
    <row r="111" spans="1:28" x14ac:dyDescent="0.2">
      <c r="A111" s="77"/>
      <c r="E111" s="91"/>
      <c r="F111" s="91"/>
      <c r="G111" s="91"/>
      <c r="H111" s="91"/>
      <c r="I111" s="91"/>
      <c r="J111" s="91"/>
      <c r="K111" s="91"/>
      <c r="L111" s="91"/>
      <c r="M111" s="91"/>
      <c r="Q111" s="91"/>
      <c r="R111" s="57"/>
      <c r="S111" s="57"/>
      <c r="T111" s="57"/>
      <c r="U111" s="57"/>
      <c r="V111" s="57"/>
      <c r="W111" s="57"/>
      <c r="X111" s="91"/>
      <c r="Y111" s="91"/>
      <c r="Z111" s="57"/>
      <c r="AB111" s="57"/>
    </row>
    <row r="112" spans="1:28" x14ac:dyDescent="0.2">
      <c r="A112" s="77"/>
      <c r="E112" s="91"/>
      <c r="F112" s="91"/>
      <c r="G112" s="91"/>
      <c r="H112" s="91"/>
      <c r="I112" s="91"/>
      <c r="J112" s="91"/>
      <c r="K112" s="91"/>
      <c r="L112" s="91"/>
      <c r="M112" s="91"/>
      <c r="Q112" s="91"/>
      <c r="R112" s="57"/>
      <c r="S112" s="57"/>
      <c r="T112" s="57"/>
      <c r="U112" s="57"/>
      <c r="V112" s="57"/>
      <c r="W112" s="57"/>
      <c r="X112" s="91"/>
      <c r="Y112" s="91"/>
      <c r="Z112" s="57"/>
      <c r="AB112" s="57"/>
    </row>
    <row r="113" spans="1:28" x14ac:dyDescent="0.2">
      <c r="A113" s="77"/>
      <c r="E113" s="91"/>
      <c r="F113" s="91"/>
      <c r="G113" s="91"/>
      <c r="H113" s="91"/>
      <c r="I113" s="91"/>
      <c r="J113" s="91"/>
      <c r="K113" s="91"/>
      <c r="L113" s="91"/>
      <c r="M113" s="91"/>
      <c r="Q113" s="91"/>
      <c r="R113" s="57"/>
      <c r="S113" s="57"/>
      <c r="T113" s="57"/>
      <c r="U113" s="57"/>
      <c r="V113" s="57"/>
      <c r="W113" s="57"/>
      <c r="X113" s="91"/>
      <c r="Y113" s="91"/>
      <c r="Z113" s="57"/>
      <c r="AB113" s="57"/>
    </row>
    <row r="114" spans="1:28" x14ac:dyDescent="0.2">
      <c r="A114" s="77"/>
      <c r="E114" s="91"/>
      <c r="F114" s="91"/>
      <c r="G114" s="91"/>
      <c r="H114" s="91"/>
      <c r="I114" s="91"/>
      <c r="J114" s="91"/>
      <c r="K114" s="91"/>
      <c r="L114" s="91"/>
      <c r="M114" s="91"/>
      <c r="Q114" s="91"/>
      <c r="R114" s="57"/>
      <c r="S114" s="57"/>
      <c r="T114" s="57"/>
      <c r="U114" s="57"/>
      <c r="V114" s="57"/>
      <c r="W114" s="57"/>
      <c r="X114" s="91"/>
      <c r="Y114" s="91"/>
      <c r="Z114" s="57"/>
      <c r="AB114" s="57"/>
    </row>
    <row r="115" spans="1:28" x14ac:dyDescent="0.2">
      <c r="A115" s="77"/>
      <c r="E115" s="91"/>
      <c r="F115" s="91"/>
      <c r="G115" s="91"/>
      <c r="H115" s="91"/>
      <c r="I115" s="91"/>
      <c r="J115" s="91"/>
      <c r="K115" s="91"/>
      <c r="L115" s="91"/>
      <c r="M115" s="91"/>
      <c r="Q115" s="91"/>
      <c r="R115" s="57"/>
      <c r="S115" s="57"/>
      <c r="T115" s="57"/>
      <c r="U115" s="57"/>
      <c r="V115" s="57"/>
      <c r="W115" s="57"/>
      <c r="X115" s="91"/>
      <c r="Y115" s="91"/>
      <c r="Z115" s="57"/>
      <c r="AB115" s="57"/>
    </row>
    <row r="116" spans="1:28" x14ac:dyDescent="0.2">
      <c r="A116" s="77"/>
      <c r="E116" s="91"/>
      <c r="F116" s="91"/>
      <c r="G116" s="91"/>
      <c r="H116" s="91"/>
      <c r="I116" s="91"/>
      <c r="J116" s="91"/>
      <c r="K116" s="91"/>
      <c r="L116" s="91"/>
      <c r="M116" s="91"/>
      <c r="Q116" s="91"/>
      <c r="R116" s="57"/>
      <c r="S116" s="57"/>
      <c r="T116" s="57"/>
      <c r="U116" s="57"/>
      <c r="V116" s="57"/>
      <c r="W116" s="57"/>
      <c r="X116" s="91"/>
      <c r="Y116" s="91"/>
      <c r="Z116" s="57"/>
      <c r="AB116" s="57"/>
    </row>
    <row r="117" spans="1:28" x14ac:dyDescent="0.2">
      <c r="A117" s="77"/>
      <c r="E117" s="91"/>
      <c r="F117" s="91"/>
      <c r="G117" s="91"/>
      <c r="H117" s="91"/>
      <c r="I117" s="91"/>
      <c r="J117" s="91"/>
      <c r="K117" s="91"/>
      <c r="L117" s="91"/>
      <c r="M117" s="91"/>
      <c r="Q117" s="91"/>
      <c r="R117" s="57"/>
      <c r="S117" s="57"/>
      <c r="T117" s="57"/>
      <c r="U117" s="57"/>
      <c r="V117" s="57"/>
      <c r="W117" s="57"/>
      <c r="X117" s="91"/>
      <c r="Y117" s="91"/>
      <c r="Z117" s="57"/>
      <c r="AB117" s="57"/>
    </row>
    <row r="118" spans="1:28" x14ac:dyDescent="0.2">
      <c r="A118" s="77"/>
      <c r="E118" s="91"/>
      <c r="F118" s="91"/>
      <c r="G118" s="91"/>
      <c r="H118" s="91"/>
      <c r="I118" s="91"/>
      <c r="J118" s="91"/>
      <c r="K118" s="91"/>
      <c r="L118" s="91"/>
      <c r="M118" s="91"/>
      <c r="Q118" s="91"/>
      <c r="R118" s="57"/>
      <c r="S118" s="57"/>
      <c r="T118" s="57"/>
      <c r="U118" s="57"/>
      <c r="V118" s="57"/>
      <c r="W118" s="57"/>
      <c r="X118" s="91"/>
      <c r="Y118" s="91"/>
      <c r="Z118" s="57"/>
      <c r="AB118" s="57"/>
    </row>
    <row r="119" spans="1:28" x14ac:dyDescent="0.2">
      <c r="A119" s="77"/>
      <c r="E119" s="91"/>
      <c r="F119" s="91"/>
      <c r="G119" s="91"/>
      <c r="H119" s="91"/>
      <c r="I119" s="91"/>
      <c r="J119" s="91"/>
      <c r="K119" s="91"/>
      <c r="L119" s="91"/>
      <c r="M119" s="91"/>
      <c r="Q119" s="91"/>
      <c r="R119" s="57"/>
      <c r="S119" s="57"/>
      <c r="T119" s="57"/>
      <c r="U119" s="57"/>
      <c r="V119" s="57"/>
      <c r="W119" s="57"/>
      <c r="X119" s="91"/>
      <c r="Y119" s="91"/>
      <c r="Z119" s="57"/>
      <c r="AB119" s="57"/>
    </row>
    <row r="120" spans="1:28" x14ac:dyDescent="0.2">
      <c r="A120" s="77"/>
      <c r="E120" s="91"/>
      <c r="F120" s="91"/>
      <c r="G120" s="91"/>
      <c r="H120" s="91"/>
      <c r="I120" s="91"/>
      <c r="J120" s="91"/>
      <c r="K120" s="91"/>
      <c r="L120" s="91"/>
      <c r="M120" s="91"/>
      <c r="Q120" s="91"/>
      <c r="R120" s="57"/>
      <c r="S120" s="57"/>
      <c r="T120" s="57"/>
      <c r="U120" s="57"/>
      <c r="V120" s="57"/>
      <c r="W120" s="57"/>
      <c r="X120" s="91"/>
      <c r="Y120" s="91"/>
      <c r="Z120" s="57"/>
      <c r="AB120" s="57"/>
    </row>
    <row r="121" spans="1:28" x14ac:dyDescent="0.2">
      <c r="A121" s="77"/>
      <c r="E121" s="91"/>
      <c r="F121" s="91"/>
      <c r="G121" s="91"/>
      <c r="H121" s="91"/>
      <c r="I121" s="91"/>
      <c r="J121" s="91"/>
      <c r="K121" s="91"/>
      <c r="L121" s="91"/>
      <c r="M121" s="91"/>
      <c r="Q121" s="91"/>
      <c r="R121" s="57"/>
      <c r="S121" s="57"/>
      <c r="T121" s="57"/>
      <c r="U121" s="57"/>
      <c r="V121" s="57"/>
      <c r="W121" s="57"/>
      <c r="X121" s="91"/>
      <c r="Y121" s="91"/>
      <c r="Z121" s="57"/>
      <c r="AB121" s="57"/>
    </row>
    <row r="122" spans="1:28" x14ac:dyDescent="0.2">
      <c r="A122" s="77"/>
      <c r="E122" s="91"/>
      <c r="F122" s="91"/>
      <c r="G122" s="91"/>
      <c r="H122" s="91"/>
      <c r="I122" s="91"/>
      <c r="J122" s="91"/>
      <c r="K122" s="91"/>
      <c r="L122" s="91"/>
      <c r="M122" s="91"/>
      <c r="Q122" s="91"/>
      <c r="R122" s="57"/>
      <c r="S122" s="57"/>
      <c r="T122" s="57"/>
      <c r="U122" s="57"/>
      <c r="V122" s="57"/>
      <c r="W122" s="57"/>
      <c r="X122" s="91"/>
      <c r="Y122" s="91"/>
      <c r="Z122" s="57"/>
      <c r="AB122" s="57"/>
    </row>
    <row r="123" spans="1:28" x14ac:dyDescent="0.2">
      <c r="A123" s="77"/>
      <c r="E123" s="91"/>
      <c r="F123" s="91"/>
      <c r="G123" s="91"/>
      <c r="H123" s="91"/>
      <c r="I123" s="91"/>
      <c r="J123" s="91"/>
      <c r="K123" s="91"/>
      <c r="L123" s="91"/>
      <c r="M123" s="91"/>
      <c r="Q123" s="91"/>
      <c r="R123" s="57"/>
      <c r="S123" s="57"/>
      <c r="T123" s="57"/>
      <c r="U123" s="57"/>
      <c r="V123" s="57"/>
      <c r="W123" s="57"/>
      <c r="X123" s="91"/>
      <c r="Y123" s="91"/>
      <c r="Z123" s="57"/>
      <c r="AB123" s="57"/>
    </row>
    <row r="124" spans="1:28" x14ac:dyDescent="0.2">
      <c r="A124" s="77"/>
      <c r="E124" s="91"/>
      <c r="F124" s="91"/>
      <c r="G124" s="91"/>
      <c r="H124" s="91"/>
      <c r="I124" s="91"/>
      <c r="J124" s="91"/>
      <c r="K124" s="91"/>
      <c r="L124" s="91"/>
      <c r="M124" s="91"/>
      <c r="Q124" s="91"/>
      <c r="R124" s="57"/>
      <c r="S124" s="57"/>
      <c r="T124" s="57"/>
      <c r="U124" s="57"/>
      <c r="V124" s="57"/>
      <c r="W124" s="57"/>
      <c r="X124" s="91"/>
      <c r="Y124" s="91"/>
      <c r="Z124" s="57"/>
      <c r="AB124" s="57"/>
    </row>
    <row r="125" spans="1:28" x14ac:dyDescent="0.2">
      <c r="A125" s="77"/>
      <c r="E125" s="91"/>
      <c r="F125" s="91"/>
      <c r="G125" s="91"/>
      <c r="H125" s="91"/>
      <c r="I125" s="91"/>
      <c r="J125" s="91"/>
      <c r="K125" s="91"/>
      <c r="L125" s="91"/>
      <c r="M125" s="91"/>
      <c r="Q125" s="91"/>
      <c r="R125" s="57"/>
      <c r="S125" s="57"/>
      <c r="T125" s="57"/>
      <c r="U125" s="57"/>
      <c r="V125" s="57"/>
      <c r="W125" s="57"/>
      <c r="X125" s="91"/>
      <c r="Y125" s="91"/>
      <c r="Z125" s="57"/>
      <c r="AB125" s="57"/>
    </row>
    <row r="126" spans="1:28" x14ac:dyDescent="0.2">
      <c r="A126" s="77"/>
      <c r="E126" s="91"/>
      <c r="F126" s="91"/>
      <c r="G126" s="91"/>
      <c r="H126" s="91"/>
      <c r="I126" s="91"/>
      <c r="J126" s="91"/>
      <c r="K126" s="91"/>
      <c r="L126" s="91"/>
      <c r="M126" s="91"/>
      <c r="Q126" s="91"/>
      <c r="R126" s="57"/>
      <c r="S126" s="57"/>
      <c r="T126" s="57"/>
      <c r="U126" s="57"/>
      <c r="V126" s="57"/>
      <c r="W126" s="57"/>
      <c r="X126" s="91"/>
      <c r="Y126" s="91"/>
      <c r="Z126" s="57"/>
      <c r="AB126" s="57"/>
    </row>
    <row r="127" spans="1:28" x14ac:dyDescent="0.2">
      <c r="A127" s="77"/>
      <c r="E127" s="91"/>
      <c r="F127" s="91"/>
      <c r="G127" s="91"/>
      <c r="H127" s="91"/>
      <c r="I127" s="91"/>
      <c r="J127" s="91"/>
      <c r="K127" s="91"/>
      <c r="L127" s="91"/>
      <c r="M127" s="91"/>
      <c r="Q127" s="91"/>
      <c r="R127" s="57"/>
      <c r="S127" s="57"/>
      <c r="T127" s="57"/>
      <c r="U127" s="57"/>
      <c r="V127" s="57"/>
      <c r="W127" s="57"/>
      <c r="X127" s="91"/>
      <c r="Y127" s="91"/>
      <c r="Z127" s="57"/>
      <c r="AB127" s="57"/>
    </row>
    <row r="128" spans="1:28" x14ac:dyDescent="0.2">
      <c r="A128" s="77"/>
      <c r="E128" s="91"/>
      <c r="F128" s="91"/>
      <c r="G128" s="91"/>
      <c r="H128" s="91"/>
      <c r="I128" s="91"/>
      <c r="J128" s="91"/>
      <c r="K128" s="91"/>
      <c r="L128" s="91"/>
      <c r="M128" s="91"/>
      <c r="Q128" s="91"/>
      <c r="R128" s="57"/>
      <c r="S128" s="57"/>
      <c r="T128" s="57"/>
      <c r="U128" s="57"/>
      <c r="V128" s="57"/>
      <c r="W128" s="57"/>
      <c r="X128" s="91"/>
      <c r="Y128" s="91"/>
      <c r="Z128" s="57"/>
      <c r="AB128" s="57"/>
    </row>
    <row r="129" spans="1:28" x14ac:dyDescent="0.2">
      <c r="A129" s="77"/>
      <c r="E129" s="91"/>
      <c r="F129" s="91"/>
      <c r="G129" s="91"/>
      <c r="H129" s="91"/>
      <c r="I129" s="91"/>
      <c r="J129" s="91"/>
      <c r="K129" s="91"/>
      <c r="L129" s="91"/>
      <c r="M129" s="91"/>
      <c r="Q129" s="91"/>
      <c r="R129" s="57"/>
      <c r="S129" s="57"/>
      <c r="T129" s="57"/>
      <c r="U129" s="57"/>
      <c r="V129" s="57"/>
      <c r="W129" s="57"/>
      <c r="X129" s="91"/>
      <c r="Y129" s="91"/>
      <c r="Z129" s="57"/>
      <c r="AB129" s="57"/>
    </row>
    <row r="130" spans="1:28" x14ac:dyDescent="0.2">
      <c r="A130" s="77"/>
      <c r="E130" s="91"/>
      <c r="F130" s="91"/>
      <c r="G130" s="91"/>
      <c r="H130" s="91"/>
      <c r="I130" s="91"/>
      <c r="J130" s="91"/>
      <c r="K130" s="91"/>
      <c r="L130" s="91"/>
      <c r="M130" s="91"/>
      <c r="Q130" s="91"/>
      <c r="R130" s="57"/>
      <c r="S130" s="57"/>
      <c r="T130" s="57"/>
      <c r="U130" s="57"/>
      <c r="V130" s="57"/>
      <c r="W130" s="57"/>
      <c r="X130" s="91"/>
      <c r="Y130" s="91"/>
      <c r="Z130" s="57"/>
      <c r="AB130" s="57"/>
    </row>
    <row r="131" spans="1:28" x14ac:dyDescent="0.2">
      <c r="A131" s="77"/>
      <c r="E131" s="91"/>
      <c r="F131" s="91"/>
      <c r="G131" s="91"/>
      <c r="H131" s="91"/>
      <c r="I131" s="91"/>
      <c r="J131" s="91"/>
      <c r="K131" s="91"/>
      <c r="L131" s="91"/>
      <c r="M131" s="91"/>
      <c r="Q131" s="91"/>
      <c r="R131" s="57"/>
      <c r="S131" s="57"/>
      <c r="T131" s="57"/>
      <c r="U131" s="57"/>
      <c r="V131" s="57"/>
      <c r="W131" s="57"/>
      <c r="X131" s="91"/>
      <c r="Y131" s="91"/>
      <c r="Z131" s="57"/>
      <c r="AB131" s="57"/>
    </row>
    <row r="132" spans="1:28" x14ac:dyDescent="0.2">
      <c r="A132" s="77"/>
      <c r="E132" s="91"/>
      <c r="F132" s="91"/>
      <c r="G132" s="91"/>
      <c r="H132" s="91"/>
      <c r="I132" s="91"/>
      <c r="J132" s="91"/>
      <c r="K132" s="91"/>
      <c r="L132" s="91"/>
      <c r="M132" s="91"/>
      <c r="Q132" s="91"/>
      <c r="R132" s="57"/>
      <c r="S132" s="57"/>
      <c r="T132" s="57"/>
      <c r="U132" s="57"/>
      <c r="V132" s="57"/>
      <c r="W132" s="57"/>
      <c r="X132" s="91"/>
      <c r="Y132" s="91"/>
      <c r="Z132" s="57"/>
      <c r="AB132" s="57"/>
    </row>
    <row r="133" spans="1:28" x14ac:dyDescent="0.2">
      <c r="A133" s="77"/>
      <c r="E133" s="91"/>
      <c r="F133" s="91"/>
      <c r="G133" s="91"/>
      <c r="H133" s="91"/>
      <c r="I133" s="91"/>
      <c r="J133" s="91"/>
      <c r="K133" s="91"/>
      <c r="L133" s="91"/>
      <c r="M133" s="91"/>
      <c r="Q133" s="91"/>
      <c r="R133" s="57"/>
      <c r="S133" s="57"/>
      <c r="T133" s="57"/>
      <c r="U133" s="57"/>
      <c r="V133" s="57"/>
      <c r="W133" s="57"/>
      <c r="X133" s="91"/>
      <c r="Y133" s="91"/>
      <c r="Z133" s="57"/>
      <c r="AB133" s="57"/>
    </row>
    <row r="134" spans="1:28" x14ac:dyDescent="0.2">
      <c r="A134" s="77"/>
      <c r="E134" s="91"/>
      <c r="F134" s="91"/>
      <c r="G134" s="91"/>
      <c r="H134" s="91"/>
      <c r="I134" s="91"/>
      <c r="J134" s="91"/>
      <c r="K134" s="91"/>
      <c r="L134" s="91"/>
      <c r="M134" s="91"/>
      <c r="Q134" s="91"/>
      <c r="R134" s="57"/>
      <c r="S134" s="57"/>
      <c r="T134" s="57"/>
      <c r="U134" s="57"/>
      <c r="V134" s="57"/>
      <c r="W134" s="57"/>
      <c r="X134" s="91"/>
      <c r="Y134" s="91"/>
      <c r="Z134" s="57"/>
      <c r="AB134" s="57"/>
    </row>
    <row r="135" spans="1:28" x14ac:dyDescent="0.2">
      <c r="A135" s="77"/>
      <c r="E135" s="91"/>
      <c r="F135" s="91"/>
      <c r="G135" s="91"/>
      <c r="H135" s="91"/>
      <c r="I135" s="91"/>
      <c r="J135" s="91"/>
      <c r="K135" s="91"/>
      <c r="L135" s="91"/>
      <c r="M135" s="91"/>
      <c r="Q135" s="91"/>
      <c r="R135" s="57"/>
      <c r="S135" s="57"/>
      <c r="T135" s="57"/>
      <c r="U135" s="57"/>
      <c r="V135" s="57"/>
      <c r="W135" s="57"/>
      <c r="X135" s="91"/>
      <c r="Y135" s="91"/>
      <c r="Z135" s="57"/>
      <c r="AB135" s="57"/>
    </row>
    <row r="136" spans="1:28" x14ac:dyDescent="0.2">
      <c r="A136" s="77"/>
      <c r="E136" s="91"/>
      <c r="F136" s="91"/>
      <c r="G136" s="91"/>
      <c r="H136" s="91"/>
      <c r="I136" s="91"/>
      <c r="J136" s="91"/>
      <c r="K136" s="91"/>
      <c r="L136" s="91"/>
      <c r="M136" s="91"/>
      <c r="Q136" s="91"/>
      <c r="R136" s="57"/>
      <c r="S136" s="57"/>
      <c r="T136" s="57"/>
      <c r="U136" s="57"/>
      <c r="V136" s="57"/>
      <c r="W136" s="57"/>
      <c r="X136" s="91"/>
      <c r="Y136" s="91"/>
      <c r="Z136" s="57"/>
      <c r="AB136" s="57"/>
    </row>
    <row r="137" spans="1:28" x14ac:dyDescent="0.2">
      <c r="A137" s="77"/>
      <c r="E137" s="91"/>
      <c r="F137" s="91"/>
      <c r="G137" s="91"/>
      <c r="H137" s="91"/>
      <c r="I137" s="91"/>
      <c r="J137" s="91"/>
      <c r="K137" s="91"/>
      <c r="L137" s="91"/>
      <c r="M137" s="91"/>
      <c r="Q137" s="91"/>
      <c r="R137" s="57"/>
      <c r="S137" s="57"/>
      <c r="T137" s="57"/>
      <c r="U137" s="57"/>
      <c r="V137" s="57"/>
      <c r="W137" s="57"/>
      <c r="X137" s="91"/>
      <c r="Y137" s="91"/>
      <c r="Z137" s="57"/>
      <c r="AB137" s="57"/>
    </row>
    <row r="138" spans="1:28" x14ac:dyDescent="0.2">
      <c r="A138" s="77"/>
      <c r="E138" s="91"/>
      <c r="F138" s="91"/>
      <c r="G138" s="91"/>
      <c r="H138" s="91"/>
      <c r="I138" s="91"/>
      <c r="J138" s="91"/>
      <c r="K138" s="91"/>
      <c r="L138" s="91"/>
      <c r="M138" s="91"/>
      <c r="Q138" s="91"/>
      <c r="R138" s="57"/>
      <c r="S138" s="57"/>
      <c r="T138" s="57"/>
      <c r="U138" s="57"/>
      <c r="V138" s="57"/>
      <c r="W138" s="57"/>
      <c r="X138" s="91"/>
      <c r="Y138" s="91"/>
      <c r="Z138" s="57"/>
      <c r="AB138" s="57"/>
    </row>
    <row r="139" spans="1:28" x14ac:dyDescent="0.2">
      <c r="A139" s="77"/>
      <c r="E139" s="91"/>
      <c r="F139" s="91"/>
      <c r="G139" s="91"/>
      <c r="H139" s="91"/>
      <c r="I139" s="91"/>
      <c r="J139" s="91"/>
      <c r="K139" s="91"/>
      <c r="L139" s="91"/>
      <c r="M139" s="91"/>
      <c r="Q139" s="91"/>
      <c r="R139" s="57"/>
      <c r="S139" s="57"/>
      <c r="T139" s="57"/>
      <c r="U139" s="57"/>
      <c r="V139" s="57"/>
      <c r="W139" s="57"/>
      <c r="X139" s="91"/>
      <c r="Y139" s="91"/>
      <c r="Z139" s="57"/>
      <c r="AB139" s="57"/>
    </row>
    <row r="140" spans="1:28" x14ac:dyDescent="0.2">
      <c r="A140" s="77"/>
      <c r="E140" s="91"/>
      <c r="F140" s="91"/>
      <c r="G140" s="91"/>
      <c r="H140" s="91"/>
      <c r="I140" s="91"/>
      <c r="J140" s="91"/>
      <c r="K140" s="91"/>
      <c r="L140" s="91"/>
      <c r="M140" s="91"/>
      <c r="Q140" s="91"/>
      <c r="R140" s="57"/>
      <c r="S140" s="57"/>
      <c r="T140" s="57"/>
      <c r="U140" s="57"/>
      <c r="V140" s="57"/>
      <c r="W140" s="57"/>
      <c r="X140" s="91"/>
      <c r="Y140" s="91"/>
      <c r="Z140" s="57"/>
      <c r="AB140" s="57"/>
    </row>
    <row r="141" spans="1:28" x14ac:dyDescent="0.2">
      <c r="A141" s="77"/>
      <c r="E141" s="91"/>
      <c r="F141" s="91"/>
      <c r="G141" s="91"/>
      <c r="H141" s="91"/>
      <c r="I141" s="91"/>
      <c r="J141" s="91"/>
      <c r="K141" s="91"/>
      <c r="L141" s="91"/>
      <c r="M141" s="91"/>
      <c r="Q141" s="91"/>
      <c r="R141" s="57"/>
      <c r="S141" s="57"/>
      <c r="T141" s="57"/>
      <c r="U141" s="57"/>
      <c r="V141" s="57"/>
      <c r="W141" s="57"/>
      <c r="X141" s="91"/>
      <c r="Y141" s="91"/>
      <c r="Z141" s="57"/>
      <c r="AB141" s="57"/>
    </row>
    <row r="142" spans="1:28" x14ac:dyDescent="0.2">
      <c r="A142" s="77"/>
      <c r="E142" s="91"/>
      <c r="F142" s="91"/>
      <c r="G142" s="91"/>
      <c r="H142" s="91"/>
      <c r="I142" s="91"/>
      <c r="J142" s="91"/>
      <c r="K142" s="91"/>
      <c r="L142" s="91"/>
      <c r="M142" s="91"/>
      <c r="Q142" s="91"/>
      <c r="R142" s="57"/>
      <c r="S142" s="57"/>
      <c r="T142" s="57"/>
      <c r="U142" s="57"/>
      <c r="V142" s="57"/>
      <c r="W142" s="57"/>
      <c r="X142" s="91"/>
      <c r="Y142" s="91"/>
      <c r="Z142" s="57"/>
      <c r="AB142" s="57"/>
    </row>
    <row r="143" spans="1:28" x14ac:dyDescent="0.2">
      <c r="A143" s="77"/>
      <c r="E143" s="91"/>
      <c r="F143" s="91"/>
      <c r="G143" s="91"/>
      <c r="H143" s="91"/>
      <c r="I143" s="91"/>
      <c r="J143" s="91"/>
      <c r="K143" s="91"/>
      <c r="L143" s="91"/>
      <c r="M143" s="91"/>
      <c r="Q143" s="91"/>
      <c r="R143" s="57"/>
      <c r="S143" s="57"/>
      <c r="T143" s="57"/>
      <c r="U143" s="57"/>
      <c r="V143" s="57"/>
      <c r="W143" s="57"/>
      <c r="X143" s="91"/>
      <c r="Y143" s="91"/>
      <c r="Z143" s="57"/>
      <c r="AB143" s="57"/>
    </row>
    <row r="144" spans="1:28" x14ac:dyDescent="0.2">
      <c r="A144" s="77"/>
      <c r="E144" s="91"/>
      <c r="F144" s="91"/>
      <c r="G144" s="91"/>
      <c r="H144" s="91"/>
      <c r="I144" s="91"/>
      <c r="J144" s="91"/>
      <c r="K144" s="91"/>
      <c r="L144" s="91"/>
      <c r="M144" s="91"/>
      <c r="Q144" s="91"/>
      <c r="R144" s="57"/>
      <c r="S144" s="57"/>
      <c r="T144" s="57"/>
      <c r="U144" s="57"/>
      <c r="V144" s="57"/>
      <c r="W144" s="57"/>
      <c r="X144" s="91"/>
      <c r="Y144" s="91"/>
      <c r="Z144" s="57"/>
      <c r="AB144" s="57"/>
    </row>
    <row r="145" spans="1:28" x14ac:dyDescent="0.2">
      <c r="A145" s="77"/>
      <c r="E145" s="91"/>
      <c r="F145" s="91"/>
      <c r="G145" s="91"/>
      <c r="H145" s="91"/>
      <c r="I145" s="91"/>
      <c r="J145" s="91"/>
      <c r="K145" s="91"/>
      <c r="L145" s="91"/>
      <c r="M145" s="91"/>
      <c r="Q145" s="91"/>
      <c r="R145" s="57"/>
      <c r="S145" s="57"/>
      <c r="T145" s="57"/>
      <c r="U145" s="57"/>
      <c r="V145" s="57"/>
      <c r="W145" s="57"/>
      <c r="X145" s="91"/>
      <c r="Y145" s="91"/>
      <c r="Z145" s="57"/>
      <c r="AB145" s="57"/>
    </row>
    <row r="146" spans="1:28" x14ac:dyDescent="0.2">
      <c r="A146" s="77"/>
      <c r="E146" s="91"/>
      <c r="F146" s="91"/>
      <c r="G146" s="91"/>
      <c r="H146" s="91"/>
      <c r="I146" s="91"/>
      <c r="J146" s="91"/>
      <c r="K146" s="91"/>
      <c r="L146" s="91"/>
      <c r="M146" s="91"/>
      <c r="Q146" s="91"/>
      <c r="R146" s="57"/>
      <c r="S146" s="57"/>
      <c r="T146" s="57"/>
      <c r="U146" s="57"/>
      <c r="V146" s="57"/>
      <c r="W146" s="57"/>
      <c r="X146" s="91"/>
      <c r="Y146" s="91"/>
      <c r="Z146" s="57"/>
      <c r="AB146" s="57"/>
    </row>
    <row r="147" spans="1:28" x14ac:dyDescent="0.2">
      <c r="A147" s="77"/>
      <c r="E147" s="91"/>
      <c r="F147" s="91"/>
      <c r="G147" s="91"/>
      <c r="H147" s="91"/>
      <c r="I147" s="91"/>
      <c r="J147" s="91"/>
      <c r="K147" s="91"/>
      <c r="L147" s="91"/>
      <c r="M147" s="91"/>
      <c r="Q147" s="91"/>
      <c r="R147" s="57"/>
      <c r="S147" s="57"/>
      <c r="T147" s="57"/>
      <c r="U147" s="57"/>
      <c r="V147" s="57"/>
      <c r="W147" s="57"/>
      <c r="X147" s="91"/>
      <c r="Y147" s="91"/>
      <c r="Z147" s="57"/>
      <c r="AB147" s="57"/>
    </row>
    <row r="148" spans="1:28" x14ac:dyDescent="0.2">
      <c r="A148" s="77"/>
      <c r="E148" s="91"/>
      <c r="F148" s="91"/>
      <c r="G148" s="91"/>
      <c r="H148" s="91"/>
      <c r="I148" s="91"/>
      <c r="J148" s="91"/>
      <c r="K148" s="91"/>
      <c r="L148" s="91"/>
      <c r="M148" s="91"/>
      <c r="Q148" s="91"/>
      <c r="R148" s="57"/>
      <c r="S148" s="57"/>
      <c r="T148" s="57"/>
      <c r="U148" s="57"/>
      <c r="V148" s="57"/>
      <c r="W148" s="57"/>
      <c r="X148" s="91"/>
      <c r="Y148" s="91"/>
      <c r="Z148" s="57"/>
      <c r="AB148" s="57"/>
    </row>
    <row r="149" spans="1:28" x14ac:dyDescent="0.2">
      <c r="A149" s="77"/>
      <c r="E149" s="91"/>
      <c r="F149" s="91"/>
      <c r="G149" s="91"/>
      <c r="H149" s="91"/>
      <c r="I149" s="91"/>
      <c r="J149" s="91"/>
      <c r="K149" s="91"/>
      <c r="L149" s="91"/>
      <c r="M149" s="91"/>
      <c r="Q149" s="91"/>
      <c r="R149" s="57"/>
      <c r="S149" s="57"/>
      <c r="T149" s="57"/>
      <c r="U149" s="57"/>
      <c r="V149" s="57"/>
      <c r="W149" s="57"/>
      <c r="X149" s="91"/>
      <c r="Y149" s="91"/>
      <c r="Z149" s="57"/>
      <c r="AB149" s="57"/>
    </row>
    <row r="150" spans="1:28" x14ac:dyDescent="0.2">
      <c r="A150" s="77"/>
      <c r="E150" s="91"/>
      <c r="F150" s="91"/>
      <c r="G150" s="91"/>
      <c r="H150" s="91"/>
      <c r="I150" s="91"/>
      <c r="J150" s="91"/>
      <c r="K150" s="91"/>
      <c r="L150" s="91"/>
      <c r="M150" s="91"/>
      <c r="Q150" s="91"/>
      <c r="R150" s="57"/>
      <c r="S150" s="57"/>
      <c r="T150" s="57"/>
      <c r="U150" s="57"/>
      <c r="V150" s="57"/>
      <c r="W150" s="57"/>
      <c r="X150" s="91"/>
      <c r="Y150" s="91"/>
      <c r="Z150" s="57"/>
      <c r="AB150" s="57"/>
    </row>
    <row r="151" spans="1:28" x14ac:dyDescent="0.2">
      <c r="A151" s="77"/>
      <c r="E151" s="91"/>
      <c r="F151" s="91"/>
      <c r="G151" s="91"/>
      <c r="H151" s="91"/>
      <c r="I151" s="91"/>
      <c r="J151" s="91"/>
      <c r="K151" s="91"/>
      <c r="L151" s="91"/>
      <c r="M151" s="91"/>
      <c r="Q151" s="91"/>
      <c r="R151" s="57"/>
      <c r="S151" s="57"/>
      <c r="T151" s="57"/>
      <c r="U151" s="57"/>
      <c r="V151" s="57"/>
      <c r="W151" s="57"/>
      <c r="X151" s="91"/>
      <c r="Y151" s="91"/>
      <c r="Z151" s="57"/>
      <c r="AB151" s="57"/>
    </row>
    <row r="152" spans="1:28" x14ac:dyDescent="0.2">
      <c r="A152" s="77"/>
      <c r="E152" s="91"/>
      <c r="F152" s="91"/>
      <c r="G152" s="91"/>
      <c r="H152" s="91"/>
      <c r="I152" s="91"/>
      <c r="J152" s="91"/>
      <c r="K152" s="91"/>
      <c r="L152" s="91"/>
      <c r="M152" s="91"/>
      <c r="Q152" s="91"/>
      <c r="R152" s="57"/>
      <c r="S152" s="57"/>
      <c r="T152" s="57"/>
      <c r="U152" s="57"/>
      <c r="V152" s="57"/>
      <c r="W152" s="57"/>
      <c r="X152" s="91"/>
      <c r="Y152" s="91"/>
      <c r="Z152" s="57"/>
      <c r="AB152" s="57"/>
    </row>
    <row r="153" spans="1:28" x14ac:dyDescent="0.2">
      <c r="A153" s="77"/>
      <c r="E153" s="91"/>
      <c r="F153" s="91"/>
      <c r="G153" s="91"/>
      <c r="H153" s="91"/>
      <c r="I153" s="91"/>
      <c r="J153" s="91"/>
      <c r="K153" s="91"/>
      <c r="L153" s="91"/>
      <c r="M153" s="91"/>
      <c r="Q153" s="91"/>
      <c r="R153" s="57"/>
      <c r="S153" s="57"/>
      <c r="T153" s="57"/>
      <c r="U153" s="57"/>
      <c r="V153" s="57"/>
      <c r="W153" s="57"/>
      <c r="X153" s="91"/>
      <c r="Y153" s="91"/>
      <c r="Z153" s="57"/>
      <c r="AB153" s="57"/>
    </row>
    <row r="154" spans="1:28" x14ac:dyDescent="0.2">
      <c r="A154" s="77"/>
      <c r="E154" s="91"/>
      <c r="F154" s="91"/>
      <c r="G154" s="91"/>
      <c r="H154" s="91"/>
      <c r="I154" s="91"/>
      <c r="J154" s="91"/>
      <c r="K154" s="91"/>
      <c r="L154" s="91"/>
      <c r="M154" s="91"/>
      <c r="Q154" s="91"/>
      <c r="R154" s="57"/>
      <c r="S154" s="57"/>
      <c r="T154" s="57"/>
      <c r="U154" s="57"/>
      <c r="V154" s="57"/>
      <c r="W154" s="57"/>
      <c r="X154" s="91"/>
      <c r="Y154" s="91"/>
      <c r="Z154" s="57"/>
      <c r="AB154" s="57"/>
    </row>
    <row r="155" spans="1:28" x14ac:dyDescent="0.2">
      <c r="A155" s="77"/>
      <c r="E155" s="91"/>
      <c r="F155" s="91"/>
      <c r="G155" s="91"/>
      <c r="H155" s="91"/>
      <c r="I155" s="91"/>
      <c r="J155" s="91"/>
      <c r="K155" s="91"/>
      <c r="L155" s="91"/>
      <c r="M155" s="91"/>
      <c r="Q155" s="91"/>
      <c r="R155" s="57"/>
      <c r="S155" s="57"/>
      <c r="T155" s="57"/>
      <c r="U155" s="57"/>
      <c r="V155" s="57"/>
      <c r="W155" s="57"/>
      <c r="X155" s="91"/>
      <c r="Y155" s="91"/>
      <c r="Z155" s="57"/>
      <c r="AB155" s="57"/>
    </row>
    <row r="156" spans="1:28" x14ac:dyDescent="0.2">
      <c r="A156" s="77"/>
      <c r="E156" s="91"/>
      <c r="F156" s="91"/>
      <c r="G156" s="91"/>
      <c r="H156" s="91"/>
      <c r="I156" s="91"/>
      <c r="J156" s="91"/>
      <c r="K156" s="91"/>
      <c r="L156" s="91"/>
      <c r="M156" s="91"/>
      <c r="Q156" s="91"/>
      <c r="R156" s="57"/>
      <c r="S156" s="57"/>
      <c r="T156" s="57"/>
      <c r="U156" s="57"/>
      <c r="V156" s="57"/>
      <c r="W156" s="57"/>
      <c r="X156" s="91"/>
      <c r="Y156" s="91"/>
      <c r="Z156" s="57"/>
      <c r="AB156" s="57"/>
    </row>
    <row r="157" spans="1:28" x14ac:dyDescent="0.2">
      <c r="A157" s="77"/>
      <c r="E157" s="91"/>
      <c r="F157" s="91"/>
      <c r="G157" s="91"/>
      <c r="H157" s="91"/>
      <c r="I157" s="91"/>
      <c r="J157" s="91"/>
      <c r="K157" s="91"/>
      <c r="L157" s="91"/>
      <c r="M157" s="91"/>
      <c r="Q157" s="91"/>
      <c r="R157" s="57"/>
      <c r="S157" s="57"/>
      <c r="T157" s="57"/>
      <c r="U157" s="57"/>
      <c r="V157" s="57"/>
      <c r="W157" s="57"/>
      <c r="X157" s="91"/>
      <c r="Y157" s="91"/>
      <c r="Z157" s="57"/>
      <c r="AB157" s="57"/>
    </row>
    <row r="158" spans="1:28" x14ac:dyDescent="0.2">
      <c r="A158" s="77"/>
      <c r="E158" s="91"/>
      <c r="F158" s="91"/>
      <c r="G158" s="91"/>
      <c r="H158" s="91"/>
      <c r="I158" s="91"/>
      <c r="J158" s="91"/>
      <c r="K158" s="91"/>
      <c r="L158" s="91"/>
      <c r="M158" s="91"/>
      <c r="Q158" s="91"/>
      <c r="R158" s="57"/>
      <c r="S158" s="57"/>
      <c r="T158" s="57"/>
      <c r="U158" s="57"/>
      <c r="V158" s="57"/>
      <c r="W158" s="57"/>
      <c r="X158" s="91"/>
      <c r="Y158" s="91"/>
      <c r="Z158" s="57"/>
      <c r="AB158" s="57"/>
    </row>
    <row r="159" spans="1:28" x14ac:dyDescent="0.2">
      <c r="A159" s="77"/>
      <c r="E159" s="91"/>
      <c r="F159" s="91"/>
      <c r="G159" s="91"/>
      <c r="H159" s="91"/>
      <c r="I159" s="91"/>
      <c r="J159" s="91"/>
      <c r="K159" s="91"/>
      <c r="L159" s="91"/>
      <c r="M159" s="91"/>
      <c r="Q159" s="91"/>
      <c r="R159" s="57"/>
      <c r="S159" s="57"/>
      <c r="T159" s="57"/>
      <c r="U159" s="57"/>
      <c r="V159" s="57"/>
      <c r="W159" s="57"/>
      <c r="X159" s="91"/>
      <c r="Y159" s="91"/>
      <c r="Z159" s="57"/>
      <c r="AB159" s="57"/>
    </row>
    <row r="160" spans="1:28" x14ac:dyDescent="0.2">
      <c r="A160" s="77"/>
      <c r="E160" s="91"/>
      <c r="F160" s="91"/>
      <c r="G160" s="91"/>
      <c r="H160" s="91"/>
      <c r="I160" s="91"/>
      <c r="J160" s="91"/>
      <c r="K160" s="91"/>
      <c r="L160" s="91"/>
      <c r="M160" s="91"/>
      <c r="Q160" s="91"/>
      <c r="R160" s="57"/>
      <c r="S160" s="57"/>
      <c r="T160" s="57"/>
      <c r="U160" s="57"/>
      <c r="V160" s="57"/>
      <c r="W160" s="57"/>
      <c r="X160" s="91"/>
      <c r="Y160" s="91"/>
      <c r="Z160" s="57"/>
      <c r="AB160" s="57"/>
    </row>
    <row r="161" spans="1:28" x14ac:dyDescent="0.2">
      <c r="A161" s="77"/>
      <c r="E161" s="91"/>
      <c r="F161" s="91"/>
      <c r="G161" s="91"/>
      <c r="H161" s="91"/>
      <c r="I161" s="91"/>
      <c r="J161" s="91"/>
      <c r="K161" s="91"/>
      <c r="L161" s="91"/>
      <c r="M161" s="91"/>
      <c r="Q161" s="91"/>
      <c r="R161" s="57"/>
      <c r="S161" s="57"/>
      <c r="T161" s="57"/>
      <c r="U161" s="57"/>
      <c r="V161" s="57"/>
      <c r="W161" s="57"/>
      <c r="X161" s="91"/>
      <c r="Y161" s="91"/>
      <c r="Z161" s="57"/>
      <c r="AB161" s="57"/>
    </row>
    <row r="162" spans="1:28" x14ac:dyDescent="0.2">
      <c r="A162" s="77"/>
      <c r="E162" s="91"/>
      <c r="F162" s="91"/>
      <c r="G162" s="91"/>
      <c r="H162" s="91"/>
      <c r="I162" s="91"/>
      <c r="J162" s="91"/>
      <c r="K162" s="91"/>
      <c r="L162" s="91"/>
      <c r="M162" s="91"/>
      <c r="Q162" s="91"/>
      <c r="R162" s="57"/>
      <c r="S162" s="57"/>
      <c r="T162" s="57"/>
      <c r="U162" s="57"/>
      <c r="V162" s="57"/>
      <c r="W162" s="57"/>
      <c r="X162" s="91"/>
      <c r="Y162" s="91"/>
      <c r="Z162" s="57"/>
      <c r="AB162" s="57"/>
    </row>
    <row r="163" spans="1:28" x14ac:dyDescent="0.2">
      <c r="A163" s="77"/>
      <c r="E163" s="91"/>
      <c r="F163" s="91"/>
      <c r="G163" s="91"/>
      <c r="H163" s="91"/>
      <c r="I163" s="91"/>
      <c r="J163" s="91"/>
      <c r="K163" s="91"/>
      <c r="L163" s="91"/>
      <c r="M163" s="91"/>
      <c r="Q163" s="91"/>
      <c r="R163" s="57"/>
      <c r="S163" s="57"/>
      <c r="T163" s="57"/>
      <c r="U163" s="57"/>
      <c r="V163" s="57"/>
      <c r="W163" s="57"/>
      <c r="X163" s="91"/>
      <c r="Y163" s="91"/>
      <c r="Z163" s="57"/>
      <c r="AB163" s="57"/>
    </row>
    <row r="164" spans="1:28" x14ac:dyDescent="0.2">
      <c r="A164" s="77"/>
      <c r="E164" s="91"/>
      <c r="F164" s="91"/>
      <c r="G164" s="91"/>
      <c r="H164" s="91"/>
      <c r="I164" s="91"/>
      <c r="J164" s="91"/>
      <c r="K164" s="91"/>
      <c r="L164" s="91"/>
      <c r="M164" s="91"/>
      <c r="Q164" s="91"/>
      <c r="R164" s="57"/>
      <c r="S164" s="57"/>
      <c r="T164" s="57"/>
      <c r="U164" s="57"/>
      <c r="V164" s="57"/>
      <c r="W164" s="57"/>
      <c r="X164" s="91"/>
      <c r="Y164" s="91"/>
      <c r="Z164" s="57"/>
      <c r="AB164" s="57"/>
    </row>
    <row r="165" spans="1:28" x14ac:dyDescent="0.2">
      <c r="A165" s="77"/>
      <c r="E165" s="91"/>
      <c r="F165" s="91"/>
      <c r="G165" s="91"/>
      <c r="H165" s="91"/>
      <c r="I165" s="91"/>
      <c r="J165" s="91"/>
      <c r="K165" s="91"/>
      <c r="L165" s="91"/>
      <c r="M165" s="91"/>
      <c r="Q165" s="91"/>
      <c r="R165" s="57"/>
      <c r="S165" s="57"/>
      <c r="T165" s="57"/>
      <c r="U165" s="57"/>
      <c r="V165" s="57"/>
      <c r="W165" s="57"/>
      <c r="X165" s="91"/>
      <c r="Y165" s="91"/>
      <c r="Z165" s="57"/>
      <c r="AB165" s="57"/>
    </row>
    <row r="166" spans="1:28" x14ac:dyDescent="0.2">
      <c r="A166" s="77"/>
      <c r="E166" s="91"/>
      <c r="F166" s="91"/>
      <c r="G166" s="91"/>
      <c r="H166" s="91"/>
      <c r="I166" s="91"/>
      <c r="J166" s="91"/>
      <c r="K166" s="91"/>
      <c r="L166" s="91"/>
      <c r="M166" s="91"/>
      <c r="Q166" s="91"/>
      <c r="R166" s="57"/>
      <c r="S166" s="57"/>
      <c r="T166" s="57"/>
      <c r="U166" s="57"/>
      <c r="V166" s="57"/>
      <c r="W166" s="57"/>
      <c r="X166" s="91"/>
      <c r="Y166" s="91"/>
      <c r="Z166" s="57"/>
      <c r="AB166" s="57"/>
    </row>
    <row r="167" spans="1:28" x14ac:dyDescent="0.2">
      <c r="A167" s="77"/>
      <c r="E167" s="91"/>
      <c r="F167" s="91"/>
      <c r="G167" s="91"/>
      <c r="H167" s="91"/>
      <c r="I167" s="91"/>
      <c r="J167" s="91"/>
      <c r="K167" s="91"/>
      <c r="L167" s="91"/>
      <c r="M167" s="91"/>
      <c r="Q167" s="91"/>
      <c r="R167" s="57"/>
      <c r="S167" s="57"/>
      <c r="T167" s="57"/>
      <c r="U167" s="57"/>
      <c r="V167" s="57"/>
      <c r="W167" s="57"/>
      <c r="X167" s="91"/>
      <c r="Y167" s="91"/>
      <c r="Z167" s="57"/>
      <c r="AB167" s="57"/>
    </row>
    <row r="168" spans="1:28" x14ac:dyDescent="0.2">
      <c r="A168" s="77"/>
      <c r="E168" s="91"/>
      <c r="F168" s="91"/>
      <c r="G168" s="91"/>
      <c r="H168" s="91"/>
      <c r="I168" s="91"/>
      <c r="J168" s="91"/>
      <c r="K168" s="91"/>
      <c r="L168" s="91"/>
      <c r="M168" s="91"/>
      <c r="Q168" s="91"/>
      <c r="R168" s="57"/>
      <c r="S168" s="57"/>
      <c r="T168" s="57"/>
      <c r="U168" s="57"/>
      <c r="V168" s="57"/>
      <c r="W168" s="57"/>
      <c r="X168" s="91"/>
      <c r="Y168" s="91"/>
      <c r="Z168" s="57"/>
      <c r="AB168" s="57"/>
    </row>
    <row r="169" spans="1:28" x14ac:dyDescent="0.2">
      <c r="A169" s="77"/>
      <c r="E169" s="91"/>
      <c r="F169" s="91"/>
      <c r="G169" s="91"/>
      <c r="H169" s="91"/>
      <c r="I169" s="91"/>
      <c r="J169" s="91"/>
      <c r="K169" s="91"/>
      <c r="L169" s="91"/>
      <c r="M169" s="91"/>
      <c r="Q169" s="91"/>
      <c r="R169" s="57"/>
      <c r="S169" s="57"/>
      <c r="T169" s="57"/>
      <c r="U169" s="57"/>
      <c r="V169" s="57"/>
      <c r="W169" s="57"/>
      <c r="X169" s="91"/>
      <c r="Y169" s="91"/>
      <c r="Z169" s="57"/>
      <c r="AB169" s="57"/>
    </row>
    <row r="170" spans="1:28" x14ac:dyDescent="0.2">
      <c r="A170" s="77"/>
      <c r="E170" s="91"/>
      <c r="F170" s="91"/>
      <c r="G170" s="91"/>
      <c r="H170" s="91"/>
      <c r="I170" s="91"/>
      <c r="J170" s="91"/>
      <c r="K170" s="91"/>
      <c r="L170" s="91"/>
      <c r="M170" s="91"/>
      <c r="Q170" s="91"/>
      <c r="R170" s="57"/>
      <c r="S170" s="57"/>
      <c r="T170" s="57"/>
      <c r="U170" s="57"/>
      <c r="V170" s="57"/>
      <c r="W170" s="57"/>
      <c r="X170" s="91"/>
      <c r="Y170" s="91"/>
      <c r="Z170" s="57"/>
      <c r="AB170" s="57"/>
    </row>
    <row r="171" spans="1:28" x14ac:dyDescent="0.2">
      <c r="A171" s="77"/>
      <c r="E171" s="91"/>
      <c r="F171" s="91"/>
      <c r="G171" s="91"/>
      <c r="H171" s="91"/>
      <c r="I171" s="91"/>
      <c r="J171" s="91"/>
      <c r="K171" s="91"/>
      <c r="L171" s="91"/>
      <c r="M171" s="91"/>
      <c r="Q171" s="91"/>
      <c r="R171" s="57"/>
      <c r="S171" s="57"/>
      <c r="T171" s="57"/>
      <c r="U171" s="57"/>
      <c r="V171" s="57"/>
      <c r="W171" s="57"/>
      <c r="X171" s="91"/>
      <c r="Y171" s="91"/>
      <c r="Z171" s="57"/>
      <c r="AB171" s="57"/>
    </row>
    <row r="172" spans="1:28" x14ac:dyDescent="0.2">
      <c r="A172" s="77"/>
      <c r="E172" s="91"/>
      <c r="F172" s="91"/>
      <c r="G172" s="91"/>
      <c r="H172" s="91"/>
      <c r="I172" s="91"/>
      <c r="J172" s="91"/>
      <c r="K172" s="91"/>
      <c r="L172" s="91"/>
      <c r="M172" s="91"/>
      <c r="Q172" s="91"/>
      <c r="R172" s="57"/>
      <c r="S172" s="57"/>
      <c r="T172" s="57"/>
      <c r="U172" s="57"/>
      <c r="V172" s="57"/>
      <c r="W172" s="57"/>
      <c r="X172" s="91"/>
      <c r="Y172" s="91"/>
      <c r="Z172" s="57"/>
      <c r="AB172" s="57"/>
    </row>
    <row r="173" spans="1:28" x14ac:dyDescent="0.2">
      <c r="A173" s="77"/>
      <c r="E173" s="91"/>
      <c r="F173" s="91"/>
      <c r="G173" s="91"/>
      <c r="H173" s="91"/>
      <c r="I173" s="91"/>
      <c r="J173" s="91"/>
      <c r="K173" s="91"/>
      <c r="L173" s="91"/>
      <c r="M173" s="91"/>
      <c r="Q173" s="91"/>
      <c r="R173" s="57"/>
      <c r="S173" s="57"/>
      <c r="T173" s="57"/>
      <c r="U173" s="57"/>
      <c r="V173" s="57"/>
      <c r="W173" s="57"/>
      <c r="X173" s="91"/>
      <c r="Y173" s="91"/>
      <c r="Z173" s="57"/>
      <c r="AB173" s="57"/>
    </row>
    <row r="174" spans="1:28" x14ac:dyDescent="0.2">
      <c r="A174" s="77"/>
      <c r="E174" s="91"/>
      <c r="F174" s="91"/>
      <c r="G174" s="91"/>
      <c r="H174" s="91"/>
      <c r="I174" s="91"/>
      <c r="J174" s="91"/>
      <c r="K174" s="91"/>
      <c r="L174" s="91"/>
      <c r="M174" s="91"/>
      <c r="Q174" s="91"/>
      <c r="R174" s="57"/>
      <c r="S174" s="57"/>
      <c r="T174" s="57"/>
      <c r="U174" s="57"/>
      <c r="V174" s="57"/>
      <c r="W174" s="57"/>
      <c r="X174" s="91"/>
      <c r="Y174" s="91"/>
      <c r="Z174" s="57"/>
      <c r="AB174" s="57"/>
    </row>
    <row r="175" spans="1:28" x14ac:dyDescent="0.2">
      <c r="A175" s="77"/>
      <c r="E175" s="91"/>
      <c r="F175" s="91"/>
      <c r="G175" s="91"/>
      <c r="H175" s="91"/>
      <c r="I175" s="91"/>
      <c r="J175" s="91"/>
      <c r="K175" s="91"/>
      <c r="L175" s="91"/>
      <c r="M175" s="91"/>
      <c r="Q175" s="91"/>
      <c r="R175" s="57"/>
      <c r="S175" s="57"/>
      <c r="T175" s="57"/>
      <c r="U175" s="57"/>
      <c r="V175" s="57"/>
      <c r="W175" s="57"/>
      <c r="X175" s="91"/>
      <c r="Y175" s="91"/>
      <c r="Z175" s="57"/>
      <c r="AB175" s="57"/>
    </row>
    <row r="176" spans="1:28" x14ac:dyDescent="0.2">
      <c r="A176" s="77"/>
      <c r="E176" s="91"/>
      <c r="F176" s="91"/>
      <c r="G176" s="91"/>
      <c r="H176" s="91"/>
      <c r="I176" s="91"/>
      <c r="J176" s="91"/>
      <c r="K176" s="91"/>
      <c r="L176" s="91"/>
      <c r="M176" s="91"/>
      <c r="Q176" s="91"/>
      <c r="R176" s="57"/>
      <c r="S176" s="57"/>
      <c r="T176" s="57"/>
      <c r="U176" s="57"/>
      <c r="V176" s="57"/>
      <c r="W176" s="57"/>
      <c r="X176" s="91"/>
      <c r="Y176" s="91"/>
      <c r="Z176" s="57"/>
      <c r="AB176" s="57"/>
    </row>
    <row r="177" spans="1:28" x14ac:dyDescent="0.2">
      <c r="A177" s="77"/>
      <c r="E177" s="91"/>
      <c r="F177" s="91"/>
      <c r="G177" s="91"/>
      <c r="H177" s="91"/>
      <c r="I177" s="91"/>
      <c r="J177" s="91"/>
      <c r="K177" s="91"/>
      <c r="L177" s="91"/>
      <c r="M177" s="91"/>
      <c r="Q177" s="91"/>
      <c r="R177" s="57"/>
      <c r="S177" s="57"/>
      <c r="T177" s="57"/>
      <c r="U177" s="57"/>
      <c r="V177" s="57"/>
      <c r="W177" s="57"/>
      <c r="X177" s="91"/>
      <c r="Y177" s="91"/>
      <c r="Z177" s="57"/>
      <c r="AB177" s="57"/>
    </row>
    <row r="178" spans="1:28" x14ac:dyDescent="0.2">
      <c r="A178" s="77"/>
      <c r="E178" s="91"/>
      <c r="F178" s="91"/>
      <c r="G178" s="91"/>
      <c r="H178" s="91"/>
      <c r="I178" s="91"/>
      <c r="J178" s="91"/>
      <c r="K178" s="91"/>
      <c r="L178" s="91"/>
      <c r="M178" s="91"/>
      <c r="Q178" s="91"/>
      <c r="R178" s="57"/>
      <c r="S178" s="57"/>
      <c r="T178" s="57"/>
      <c r="U178" s="57"/>
      <c r="V178" s="57"/>
      <c r="W178" s="57"/>
      <c r="X178" s="91"/>
      <c r="Y178" s="91"/>
      <c r="Z178" s="57"/>
      <c r="AB178" s="57"/>
    </row>
    <row r="179" spans="1:28" x14ac:dyDescent="0.2">
      <c r="A179" s="77"/>
      <c r="E179" s="91"/>
      <c r="F179" s="91"/>
      <c r="G179" s="91"/>
      <c r="H179" s="91"/>
      <c r="I179" s="91"/>
      <c r="J179" s="91"/>
      <c r="K179" s="91"/>
      <c r="L179" s="91"/>
      <c r="M179" s="91"/>
      <c r="Q179" s="91"/>
      <c r="R179" s="57"/>
      <c r="S179" s="57"/>
      <c r="T179" s="57"/>
      <c r="U179" s="57"/>
      <c r="V179" s="57"/>
      <c r="W179" s="57"/>
      <c r="X179" s="91"/>
      <c r="Y179" s="91"/>
      <c r="Z179" s="57"/>
      <c r="AB179" s="57"/>
    </row>
    <row r="180" spans="1:28" x14ac:dyDescent="0.2">
      <c r="A180" s="77"/>
      <c r="E180" s="91"/>
      <c r="F180" s="91"/>
      <c r="G180" s="91"/>
      <c r="H180" s="91"/>
      <c r="I180" s="91"/>
      <c r="J180" s="91"/>
      <c r="K180" s="91"/>
      <c r="L180" s="91"/>
      <c r="M180" s="91"/>
      <c r="Q180" s="91"/>
      <c r="R180" s="57"/>
      <c r="S180" s="57"/>
      <c r="T180" s="57"/>
      <c r="U180" s="57"/>
      <c r="V180" s="57"/>
      <c r="W180" s="57"/>
      <c r="X180" s="91"/>
      <c r="Y180" s="91"/>
      <c r="Z180" s="57"/>
      <c r="AB180" s="57"/>
    </row>
    <row r="181" spans="1:28" x14ac:dyDescent="0.2">
      <c r="A181" s="77"/>
      <c r="E181" s="91"/>
      <c r="F181" s="91"/>
      <c r="G181" s="91"/>
      <c r="H181" s="91"/>
      <c r="I181" s="91"/>
      <c r="J181" s="91"/>
      <c r="K181" s="91"/>
      <c r="L181" s="91"/>
      <c r="M181" s="91"/>
      <c r="Q181" s="91"/>
      <c r="R181" s="57"/>
      <c r="S181" s="57"/>
      <c r="T181" s="57"/>
      <c r="U181" s="57"/>
      <c r="V181" s="57"/>
      <c r="W181" s="57"/>
      <c r="X181" s="91"/>
      <c r="Y181" s="91"/>
      <c r="Z181" s="57"/>
      <c r="AB181" s="57"/>
    </row>
    <row r="182" spans="1:28" x14ac:dyDescent="0.2">
      <c r="A182" s="77"/>
      <c r="E182" s="91"/>
      <c r="F182" s="91"/>
      <c r="G182" s="91"/>
      <c r="H182" s="91"/>
      <c r="I182" s="91"/>
      <c r="J182" s="91"/>
      <c r="K182" s="91"/>
      <c r="L182" s="91"/>
      <c r="M182" s="91"/>
      <c r="Q182" s="91"/>
      <c r="R182" s="57"/>
      <c r="S182" s="57"/>
      <c r="T182" s="57"/>
      <c r="U182" s="57"/>
      <c r="V182" s="57"/>
      <c r="W182" s="57"/>
      <c r="X182" s="91"/>
      <c r="Y182" s="91"/>
      <c r="Z182" s="57"/>
      <c r="AB182" s="57"/>
    </row>
    <row r="183" spans="1:28" x14ac:dyDescent="0.2">
      <c r="A183" s="77"/>
      <c r="E183" s="91"/>
      <c r="F183" s="91"/>
      <c r="G183" s="91"/>
      <c r="H183" s="91"/>
      <c r="I183" s="91"/>
      <c r="J183" s="91"/>
      <c r="K183" s="91"/>
      <c r="L183" s="91"/>
      <c r="M183" s="91"/>
      <c r="Q183" s="91"/>
      <c r="R183" s="57"/>
      <c r="S183" s="57"/>
      <c r="T183" s="57"/>
      <c r="U183" s="57"/>
      <c r="V183" s="57"/>
      <c r="W183" s="57"/>
      <c r="X183" s="91"/>
      <c r="Y183" s="91"/>
      <c r="Z183" s="57"/>
      <c r="AB183" s="57"/>
    </row>
    <row r="184" spans="1:28" x14ac:dyDescent="0.2">
      <c r="A184" s="77"/>
      <c r="E184" s="91"/>
      <c r="F184" s="91"/>
      <c r="G184" s="91"/>
      <c r="H184" s="91"/>
      <c r="I184" s="91"/>
      <c r="J184" s="91"/>
      <c r="K184" s="91"/>
      <c r="L184" s="91"/>
      <c r="M184" s="91"/>
      <c r="Q184" s="91"/>
      <c r="R184" s="57"/>
      <c r="S184" s="57"/>
      <c r="T184" s="57"/>
      <c r="U184" s="57"/>
      <c r="V184" s="57"/>
      <c r="W184" s="57"/>
      <c r="X184" s="91"/>
      <c r="Y184" s="91"/>
      <c r="Z184" s="57"/>
      <c r="AB184" s="57"/>
    </row>
    <row r="185" spans="1:28" x14ac:dyDescent="0.2">
      <c r="A185" s="77"/>
      <c r="E185" s="91"/>
      <c r="F185" s="91"/>
      <c r="G185" s="91"/>
      <c r="H185" s="91"/>
      <c r="I185" s="91"/>
      <c r="J185" s="91"/>
      <c r="K185" s="91"/>
      <c r="L185" s="91"/>
      <c r="M185" s="91"/>
      <c r="Q185" s="91"/>
      <c r="R185" s="57"/>
      <c r="S185" s="57"/>
      <c r="T185" s="57"/>
      <c r="U185" s="57"/>
      <c r="V185" s="57"/>
      <c r="W185" s="57"/>
      <c r="X185" s="91"/>
      <c r="Y185" s="91"/>
      <c r="Z185" s="57"/>
      <c r="AB185" s="57"/>
    </row>
    <row r="186" spans="1:28" x14ac:dyDescent="0.2">
      <c r="A186" s="77"/>
      <c r="E186" s="91"/>
      <c r="F186" s="91"/>
      <c r="G186" s="91"/>
      <c r="H186" s="91"/>
      <c r="I186" s="91"/>
      <c r="J186" s="91"/>
      <c r="K186" s="91"/>
      <c r="L186" s="91"/>
      <c r="M186" s="91"/>
      <c r="Q186" s="91"/>
      <c r="R186" s="57"/>
      <c r="S186" s="57"/>
      <c r="T186" s="57"/>
      <c r="U186" s="57"/>
      <c r="V186" s="57"/>
      <c r="W186" s="57"/>
      <c r="X186" s="91"/>
      <c r="Y186" s="91"/>
      <c r="Z186" s="57"/>
      <c r="AB186" s="57"/>
    </row>
    <row r="187" spans="1:28" x14ac:dyDescent="0.2">
      <c r="A187" s="77"/>
      <c r="E187" s="91"/>
      <c r="F187" s="91"/>
      <c r="G187" s="91"/>
      <c r="H187" s="91"/>
      <c r="I187" s="91"/>
      <c r="J187" s="91"/>
      <c r="K187" s="91"/>
      <c r="L187" s="91"/>
      <c r="M187" s="91"/>
      <c r="Q187" s="91"/>
      <c r="R187" s="57"/>
      <c r="S187" s="57"/>
      <c r="T187" s="57"/>
      <c r="U187" s="57"/>
      <c r="V187" s="57"/>
      <c r="W187" s="57"/>
      <c r="X187" s="91"/>
      <c r="Y187" s="91"/>
      <c r="Z187" s="57"/>
      <c r="AB187" s="57"/>
    </row>
    <row r="188" spans="1:28" x14ac:dyDescent="0.2">
      <c r="A188" s="77"/>
      <c r="E188" s="91"/>
      <c r="F188" s="91"/>
      <c r="G188" s="91"/>
      <c r="H188" s="91"/>
      <c r="I188" s="91"/>
      <c r="J188" s="91"/>
      <c r="K188" s="91"/>
      <c r="L188" s="91"/>
      <c r="M188" s="91"/>
      <c r="Q188" s="91"/>
      <c r="R188" s="57"/>
      <c r="S188" s="57"/>
      <c r="T188" s="57"/>
      <c r="U188" s="57"/>
      <c r="V188" s="57"/>
      <c r="W188" s="57"/>
      <c r="X188" s="91"/>
      <c r="Y188" s="91"/>
      <c r="Z188" s="57"/>
      <c r="AB188" s="57"/>
    </row>
    <row r="189" spans="1:28" x14ac:dyDescent="0.2">
      <c r="A189" s="77"/>
      <c r="E189" s="91"/>
      <c r="F189" s="91"/>
      <c r="G189" s="91"/>
      <c r="H189" s="91"/>
      <c r="I189" s="91"/>
      <c r="J189" s="91"/>
      <c r="K189" s="91"/>
      <c r="L189" s="91"/>
      <c r="M189" s="91"/>
      <c r="Q189" s="91"/>
      <c r="R189" s="57"/>
      <c r="S189" s="57"/>
      <c r="T189" s="57"/>
      <c r="U189" s="57"/>
      <c r="V189" s="57"/>
      <c r="W189" s="57"/>
      <c r="X189" s="91"/>
      <c r="Y189" s="91"/>
      <c r="Z189" s="57"/>
      <c r="AB189" s="57"/>
    </row>
    <row r="190" spans="1:28" x14ac:dyDescent="0.2">
      <c r="A190" s="77"/>
      <c r="E190" s="91"/>
      <c r="F190" s="91"/>
      <c r="G190" s="91"/>
      <c r="H190" s="91"/>
      <c r="I190" s="91"/>
      <c r="J190" s="91"/>
      <c r="K190" s="91"/>
      <c r="L190" s="91"/>
      <c r="M190" s="91"/>
      <c r="Q190" s="91"/>
      <c r="R190" s="57"/>
      <c r="S190" s="57"/>
      <c r="T190" s="57"/>
      <c r="U190" s="57"/>
      <c r="V190" s="57"/>
      <c r="W190" s="57"/>
      <c r="X190" s="91"/>
      <c r="Y190" s="91"/>
      <c r="Z190" s="57"/>
      <c r="AB190" s="57"/>
    </row>
    <row r="191" spans="1:28" x14ac:dyDescent="0.2">
      <c r="A191" s="77"/>
      <c r="E191" s="91"/>
      <c r="F191" s="91"/>
      <c r="G191" s="91"/>
      <c r="H191" s="91"/>
      <c r="I191" s="91"/>
      <c r="J191" s="91"/>
      <c r="K191" s="91"/>
      <c r="L191" s="91"/>
      <c r="M191" s="91"/>
      <c r="Q191" s="91"/>
      <c r="R191" s="57"/>
      <c r="S191" s="57"/>
      <c r="T191" s="57"/>
      <c r="U191" s="57"/>
      <c r="V191" s="57"/>
      <c r="W191" s="57"/>
      <c r="X191" s="91"/>
      <c r="Y191" s="91"/>
      <c r="Z191" s="57"/>
      <c r="AB191" s="57"/>
    </row>
    <row r="192" spans="1:28" x14ac:dyDescent="0.2">
      <c r="A192" s="77"/>
      <c r="E192" s="91"/>
      <c r="F192" s="91"/>
      <c r="G192" s="91"/>
      <c r="H192" s="91"/>
      <c r="I192" s="91"/>
      <c r="J192" s="91"/>
      <c r="K192" s="91"/>
      <c r="L192" s="91"/>
      <c r="M192" s="91"/>
      <c r="Q192" s="91"/>
      <c r="R192" s="57"/>
      <c r="S192" s="57"/>
      <c r="T192" s="57"/>
      <c r="U192" s="57"/>
      <c r="V192" s="57"/>
      <c r="W192" s="57"/>
      <c r="X192" s="91"/>
      <c r="Y192" s="91"/>
      <c r="Z192" s="57"/>
      <c r="AB192" s="57"/>
    </row>
    <row r="193" spans="1:28" x14ac:dyDescent="0.2">
      <c r="A193" s="77"/>
      <c r="E193" s="91"/>
      <c r="F193" s="91"/>
      <c r="G193" s="91"/>
      <c r="H193" s="91"/>
      <c r="I193" s="91"/>
      <c r="J193" s="91"/>
      <c r="K193" s="91"/>
      <c r="L193" s="91"/>
      <c r="M193" s="91"/>
      <c r="Q193" s="91"/>
      <c r="R193" s="57"/>
      <c r="S193" s="57"/>
      <c r="T193" s="57"/>
      <c r="U193" s="57"/>
      <c r="V193" s="57"/>
      <c r="W193" s="57"/>
      <c r="X193" s="91"/>
      <c r="Y193" s="91"/>
      <c r="Z193" s="57"/>
      <c r="AB193" s="57"/>
    </row>
    <row r="194" spans="1:28" x14ac:dyDescent="0.2">
      <c r="A194" s="77"/>
      <c r="E194" s="91"/>
      <c r="F194" s="91"/>
      <c r="G194" s="91"/>
      <c r="H194" s="91"/>
      <c r="I194" s="91"/>
      <c r="J194" s="91"/>
      <c r="K194" s="91"/>
      <c r="L194" s="91"/>
      <c r="M194" s="91"/>
      <c r="Q194" s="91"/>
      <c r="R194" s="57"/>
      <c r="S194" s="57"/>
      <c r="T194" s="57"/>
      <c r="U194" s="57"/>
      <c r="V194" s="57"/>
      <c r="W194" s="57"/>
      <c r="X194" s="91"/>
      <c r="Y194" s="91"/>
      <c r="Z194" s="57"/>
      <c r="AB194" s="57"/>
    </row>
    <row r="195" spans="1:28" x14ac:dyDescent="0.2">
      <c r="A195" s="77"/>
      <c r="E195" s="91"/>
      <c r="F195" s="91"/>
      <c r="G195" s="91"/>
      <c r="H195" s="91"/>
      <c r="I195" s="91"/>
      <c r="J195" s="91"/>
      <c r="K195" s="91"/>
      <c r="L195" s="91"/>
      <c r="M195" s="91"/>
      <c r="Q195" s="91"/>
      <c r="R195" s="57"/>
      <c r="S195" s="57"/>
      <c r="T195" s="57"/>
      <c r="U195" s="57"/>
      <c r="V195" s="57"/>
      <c r="W195" s="57"/>
      <c r="X195" s="91"/>
      <c r="Y195" s="91"/>
      <c r="Z195" s="57"/>
      <c r="AB195" s="57"/>
    </row>
    <row r="196" spans="1:28" x14ac:dyDescent="0.2">
      <c r="A196" s="77"/>
      <c r="E196" s="91"/>
      <c r="F196" s="91"/>
      <c r="G196" s="91"/>
      <c r="H196" s="91"/>
      <c r="I196" s="91"/>
      <c r="J196" s="91"/>
      <c r="K196" s="91"/>
      <c r="L196" s="91"/>
      <c r="M196" s="91"/>
      <c r="Q196" s="91"/>
      <c r="R196" s="57"/>
      <c r="S196" s="57"/>
      <c r="T196" s="57"/>
      <c r="U196" s="57"/>
      <c r="V196" s="57"/>
      <c r="W196" s="57"/>
      <c r="X196" s="91"/>
      <c r="Y196" s="91"/>
      <c r="Z196" s="57"/>
      <c r="AB196" s="57"/>
    </row>
    <row r="197" spans="1:28" x14ac:dyDescent="0.2">
      <c r="A197" s="77"/>
      <c r="E197" s="91"/>
      <c r="F197" s="91"/>
      <c r="G197" s="91"/>
      <c r="H197" s="91"/>
      <c r="I197" s="91"/>
      <c r="J197" s="91"/>
      <c r="K197" s="91"/>
      <c r="L197" s="91"/>
      <c r="M197" s="91"/>
      <c r="Q197" s="91"/>
      <c r="R197" s="57"/>
      <c r="S197" s="57"/>
      <c r="T197" s="57"/>
      <c r="U197" s="57"/>
      <c r="V197" s="57"/>
      <c r="W197" s="57"/>
      <c r="X197" s="91"/>
      <c r="Y197" s="91"/>
      <c r="Z197" s="57"/>
      <c r="AB197" s="57"/>
    </row>
    <row r="198" spans="1:28" x14ac:dyDescent="0.2">
      <c r="A198" s="77"/>
      <c r="E198" s="91"/>
      <c r="F198" s="91"/>
      <c r="G198" s="91"/>
      <c r="H198" s="91"/>
      <c r="I198" s="91"/>
      <c r="J198" s="91"/>
      <c r="K198" s="91"/>
      <c r="L198" s="91"/>
      <c r="M198" s="91"/>
      <c r="Q198" s="91"/>
      <c r="R198" s="57"/>
      <c r="S198" s="57"/>
      <c r="T198" s="57"/>
      <c r="U198" s="57"/>
      <c r="V198" s="57"/>
      <c r="W198" s="57"/>
      <c r="X198" s="91"/>
      <c r="Y198" s="91"/>
      <c r="Z198" s="57"/>
      <c r="AB198" s="57"/>
    </row>
    <row r="199" spans="1:28" x14ac:dyDescent="0.2">
      <c r="A199" s="77"/>
      <c r="E199" s="91"/>
      <c r="F199" s="91"/>
      <c r="G199" s="91"/>
      <c r="H199" s="91"/>
      <c r="I199" s="91"/>
      <c r="J199" s="91"/>
      <c r="K199" s="91"/>
      <c r="L199" s="91"/>
      <c r="M199" s="91"/>
      <c r="Q199" s="91"/>
      <c r="R199" s="57"/>
      <c r="S199" s="57"/>
      <c r="T199" s="57"/>
      <c r="U199" s="57"/>
      <c r="V199" s="57"/>
      <c r="W199" s="57"/>
      <c r="X199" s="91"/>
      <c r="Y199" s="91"/>
      <c r="Z199" s="57"/>
      <c r="AB199" s="57"/>
    </row>
    <row r="200" spans="1:28" x14ac:dyDescent="0.2">
      <c r="A200" s="77"/>
      <c r="E200" s="91"/>
      <c r="F200" s="91"/>
      <c r="G200" s="91"/>
      <c r="H200" s="91"/>
      <c r="I200" s="91"/>
      <c r="J200" s="91"/>
      <c r="K200" s="91"/>
      <c r="L200" s="91"/>
      <c r="M200" s="91"/>
      <c r="Q200" s="91"/>
      <c r="R200" s="57"/>
      <c r="S200" s="57"/>
      <c r="T200" s="57"/>
      <c r="U200" s="57"/>
      <c r="V200" s="57"/>
      <c r="W200" s="57"/>
      <c r="X200" s="91"/>
      <c r="Y200" s="91"/>
      <c r="Z200" s="57"/>
      <c r="AB200" s="57"/>
    </row>
    <row r="201" spans="1:28" x14ac:dyDescent="0.2">
      <c r="A201" s="77"/>
      <c r="E201" s="91"/>
      <c r="F201" s="91"/>
      <c r="G201" s="91"/>
      <c r="H201" s="91"/>
      <c r="I201" s="91"/>
      <c r="J201" s="91"/>
      <c r="K201" s="91"/>
      <c r="L201" s="91"/>
      <c r="M201" s="91"/>
      <c r="Q201" s="91"/>
      <c r="R201" s="57"/>
      <c r="S201" s="57"/>
      <c r="T201" s="57"/>
      <c r="U201" s="57"/>
      <c r="V201" s="57"/>
      <c r="W201" s="57"/>
      <c r="X201" s="91"/>
      <c r="Y201" s="91"/>
      <c r="Z201" s="57"/>
      <c r="AB201" s="57"/>
    </row>
    <row r="202" spans="1:28" x14ac:dyDescent="0.2">
      <c r="A202" s="77"/>
      <c r="E202" s="91"/>
      <c r="F202" s="91"/>
      <c r="G202" s="91"/>
      <c r="H202" s="91"/>
      <c r="I202" s="91"/>
      <c r="J202" s="91"/>
      <c r="K202" s="91"/>
      <c r="L202" s="91"/>
      <c r="M202" s="91"/>
      <c r="Q202" s="91"/>
      <c r="R202" s="57"/>
      <c r="S202" s="57"/>
      <c r="T202" s="57"/>
      <c r="U202" s="57"/>
      <c r="V202" s="57"/>
      <c r="W202" s="57"/>
      <c r="X202" s="91"/>
      <c r="Y202" s="91"/>
      <c r="Z202" s="57"/>
      <c r="AB202" s="57"/>
    </row>
    <row r="203" spans="1:28" x14ac:dyDescent="0.2">
      <c r="A203" s="77"/>
      <c r="E203" s="91"/>
      <c r="F203" s="91"/>
      <c r="G203" s="91"/>
      <c r="H203" s="91"/>
      <c r="I203" s="91"/>
      <c r="J203" s="91"/>
      <c r="K203" s="91"/>
      <c r="L203" s="91"/>
      <c r="M203" s="91"/>
      <c r="Q203" s="91"/>
      <c r="R203" s="57"/>
      <c r="S203" s="57"/>
      <c r="T203" s="57"/>
      <c r="U203" s="57"/>
      <c r="V203" s="57"/>
      <c r="W203" s="57"/>
      <c r="X203" s="91"/>
      <c r="Y203" s="91"/>
      <c r="Z203" s="57"/>
      <c r="AB203" s="57"/>
    </row>
    <row r="204" spans="1:28" x14ac:dyDescent="0.2">
      <c r="A204" s="77"/>
      <c r="E204" s="91"/>
      <c r="F204" s="91"/>
      <c r="G204" s="91"/>
      <c r="H204" s="91"/>
      <c r="I204" s="91"/>
      <c r="J204" s="91"/>
      <c r="K204" s="91"/>
      <c r="L204" s="91"/>
      <c r="M204" s="91"/>
      <c r="Q204" s="91"/>
      <c r="R204" s="57"/>
      <c r="S204" s="57"/>
      <c r="T204" s="57"/>
      <c r="U204" s="57"/>
      <c r="V204" s="57"/>
      <c r="W204" s="57"/>
      <c r="X204" s="91"/>
      <c r="Y204" s="91"/>
      <c r="Z204" s="57"/>
      <c r="AB204" s="57"/>
    </row>
    <row r="205" spans="1:28" x14ac:dyDescent="0.2">
      <c r="A205" s="77"/>
      <c r="E205" s="91"/>
      <c r="F205" s="91"/>
      <c r="G205" s="91"/>
      <c r="H205" s="91"/>
      <c r="I205" s="91"/>
      <c r="J205" s="91"/>
      <c r="K205" s="91"/>
      <c r="L205" s="91"/>
      <c r="M205" s="91"/>
      <c r="Q205" s="91"/>
      <c r="R205" s="57"/>
      <c r="S205" s="57"/>
      <c r="T205" s="57"/>
      <c r="U205" s="57"/>
      <c r="V205" s="57"/>
      <c r="W205" s="57"/>
      <c r="X205" s="91"/>
      <c r="Y205" s="91"/>
      <c r="Z205" s="57"/>
      <c r="AB205" s="57"/>
    </row>
    <row r="206" spans="1:28" x14ac:dyDescent="0.2">
      <c r="A206" s="77"/>
      <c r="E206" s="91"/>
      <c r="F206" s="91"/>
      <c r="G206" s="91"/>
      <c r="H206" s="91"/>
      <c r="I206" s="91"/>
      <c r="J206" s="91"/>
      <c r="K206" s="91"/>
      <c r="L206" s="91"/>
      <c r="M206" s="91"/>
      <c r="Q206" s="91"/>
      <c r="R206" s="57"/>
      <c r="S206" s="57"/>
      <c r="T206" s="57"/>
      <c r="U206" s="57"/>
      <c r="V206" s="57"/>
      <c r="W206" s="57"/>
      <c r="X206" s="91"/>
      <c r="Y206" s="91"/>
      <c r="Z206" s="57"/>
      <c r="AB206" s="57"/>
    </row>
    <row r="207" spans="1:28" x14ac:dyDescent="0.2">
      <c r="A207" s="77"/>
      <c r="E207" s="91"/>
      <c r="F207" s="91"/>
      <c r="G207" s="91"/>
      <c r="H207" s="91"/>
      <c r="I207" s="91"/>
      <c r="J207" s="91"/>
      <c r="K207" s="91"/>
      <c r="L207" s="91"/>
      <c r="M207" s="91"/>
      <c r="Q207" s="91"/>
      <c r="R207" s="57"/>
      <c r="S207" s="57"/>
      <c r="T207" s="57"/>
      <c r="U207" s="57"/>
      <c r="V207" s="57"/>
      <c r="W207" s="57"/>
      <c r="X207" s="91"/>
      <c r="Y207" s="91"/>
      <c r="Z207" s="57"/>
      <c r="AB207" s="57"/>
    </row>
    <row r="208" spans="1:28" x14ac:dyDescent="0.2">
      <c r="A208" s="77"/>
      <c r="E208" s="91"/>
      <c r="F208" s="91"/>
      <c r="G208" s="91"/>
      <c r="H208" s="91"/>
      <c r="I208" s="91"/>
      <c r="J208" s="91"/>
      <c r="K208" s="91"/>
      <c r="L208" s="91"/>
      <c r="M208" s="91"/>
      <c r="Q208" s="91"/>
      <c r="R208" s="57"/>
      <c r="S208" s="57"/>
      <c r="T208" s="57"/>
      <c r="U208" s="57"/>
      <c r="V208" s="57"/>
      <c r="W208" s="57"/>
      <c r="X208" s="91"/>
      <c r="Y208" s="91"/>
      <c r="Z208" s="57"/>
      <c r="AB208" s="57"/>
    </row>
    <row r="209" spans="1:28" x14ac:dyDescent="0.2">
      <c r="A209" s="77"/>
      <c r="E209" s="91"/>
      <c r="F209" s="91"/>
      <c r="G209" s="91"/>
      <c r="H209" s="91"/>
      <c r="I209" s="91"/>
      <c r="J209" s="91"/>
      <c r="K209" s="91"/>
      <c r="L209" s="91"/>
      <c r="M209" s="91"/>
      <c r="Q209" s="91"/>
      <c r="R209" s="57"/>
      <c r="S209" s="57"/>
      <c r="T209" s="57"/>
      <c r="U209" s="57"/>
      <c r="V209" s="57"/>
      <c r="W209" s="57"/>
      <c r="X209" s="91"/>
      <c r="Y209" s="91"/>
      <c r="Z209" s="57"/>
      <c r="AB209" s="57"/>
    </row>
    <row r="210" spans="1:28" x14ac:dyDescent="0.2">
      <c r="A210" s="77"/>
      <c r="E210" s="91"/>
      <c r="F210" s="91"/>
      <c r="G210" s="91"/>
      <c r="H210" s="91"/>
      <c r="I210" s="91"/>
      <c r="J210" s="91"/>
      <c r="K210" s="91"/>
      <c r="L210" s="91"/>
      <c r="M210" s="91"/>
      <c r="Q210" s="91"/>
      <c r="R210" s="57"/>
      <c r="S210" s="57"/>
      <c r="T210" s="57"/>
      <c r="U210" s="57"/>
      <c r="V210" s="57"/>
      <c r="W210" s="57"/>
      <c r="X210" s="91"/>
      <c r="Y210" s="91"/>
      <c r="Z210" s="57"/>
      <c r="AB210" s="57"/>
    </row>
    <row r="211" spans="1:28" x14ac:dyDescent="0.2">
      <c r="A211" s="77"/>
      <c r="E211" s="91"/>
      <c r="F211" s="91"/>
      <c r="G211" s="91"/>
      <c r="H211" s="91"/>
      <c r="I211" s="91"/>
      <c r="J211" s="91"/>
      <c r="K211" s="91"/>
      <c r="L211" s="91"/>
      <c r="M211" s="91"/>
      <c r="Q211" s="91"/>
      <c r="R211" s="57"/>
      <c r="S211" s="57"/>
      <c r="T211" s="57"/>
      <c r="U211" s="57"/>
      <c r="V211" s="57"/>
      <c r="W211" s="57"/>
      <c r="X211" s="91"/>
      <c r="Y211" s="91"/>
      <c r="Z211" s="57"/>
      <c r="AB211" s="57"/>
    </row>
    <row r="212" spans="1:28" x14ac:dyDescent="0.2">
      <c r="A212" s="77"/>
      <c r="E212" s="91"/>
      <c r="F212" s="91"/>
      <c r="G212" s="91"/>
      <c r="H212" s="91"/>
      <c r="I212" s="91"/>
      <c r="J212" s="91"/>
      <c r="K212" s="91"/>
      <c r="L212" s="91"/>
      <c r="M212" s="91"/>
      <c r="Q212" s="91"/>
      <c r="R212" s="57"/>
      <c r="S212" s="57"/>
      <c r="T212" s="57"/>
      <c r="U212" s="57"/>
      <c r="V212" s="57"/>
      <c r="W212" s="57"/>
      <c r="X212" s="91"/>
      <c r="Y212" s="91"/>
      <c r="Z212" s="57"/>
      <c r="AB212" s="57"/>
    </row>
    <row r="213" spans="1:28" x14ac:dyDescent="0.2">
      <c r="A213" s="77"/>
      <c r="E213" s="91"/>
      <c r="F213" s="91"/>
      <c r="G213" s="91"/>
      <c r="H213" s="91"/>
      <c r="I213" s="91"/>
      <c r="J213" s="91"/>
      <c r="K213" s="91"/>
      <c r="L213" s="91"/>
      <c r="M213" s="91"/>
      <c r="Q213" s="91"/>
      <c r="R213" s="57"/>
      <c r="S213" s="57"/>
      <c r="T213" s="57"/>
      <c r="U213" s="57"/>
      <c r="V213" s="57"/>
      <c r="W213" s="57"/>
      <c r="X213" s="91"/>
      <c r="Y213" s="91"/>
      <c r="Z213" s="57"/>
      <c r="AB213" s="57"/>
    </row>
    <row r="214" spans="1:28" x14ac:dyDescent="0.2">
      <c r="A214" s="77"/>
      <c r="E214" s="91"/>
      <c r="F214" s="91"/>
      <c r="G214" s="91"/>
      <c r="H214" s="91"/>
      <c r="I214" s="91"/>
      <c r="J214" s="91"/>
      <c r="K214" s="91"/>
      <c r="L214" s="91"/>
      <c r="M214" s="91"/>
      <c r="Q214" s="91"/>
      <c r="R214" s="57"/>
      <c r="S214" s="57"/>
      <c r="T214" s="57"/>
      <c r="U214" s="57"/>
      <c r="V214" s="57"/>
      <c r="W214" s="57"/>
      <c r="X214" s="91"/>
      <c r="Y214" s="91"/>
      <c r="Z214" s="57"/>
      <c r="AB214" s="57"/>
    </row>
    <row r="215" spans="1:28" x14ac:dyDescent="0.2">
      <c r="A215" s="77"/>
      <c r="E215" s="91"/>
      <c r="F215" s="91"/>
      <c r="G215" s="91"/>
      <c r="H215" s="91"/>
      <c r="I215" s="91"/>
      <c r="J215" s="91"/>
      <c r="K215" s="91"/>
      <c r="L215" s="91"/>
      <c r="M215" s="91"/>
      <c r="Q215" s="91"/>
      <c r="R215" s="57"/>
      <c r="S215" s="57"/>
      <c r="T215" s="57"/>
      <c r="U215" s="57"/>
      <c r="V215" s="57"/>
      <c r="W215" s="57"/>
      <c r="X215" s="91"/>
      <c r="Y215" s="91"/>
      <c r="Z215" s="57"/>
      <c r="AB215" s="57"/>
    </row>
    <row r="216" spans="1:28" x14ac:dyDescent="0.2">
      <c r="A216" s="77"/>
      <c r="E216" s="91"/>
      <c r="F216" s="91"/>
      <c r="G216" s="91"/>
      <c r="H216" s="91"/>
      <c r="I216" s="91"/>
      <c r="J216" s="91"/>
      <c r="K216" s="91"/>
      <c r="L216" s="91"/>
      <c r="M216" s="91"/>
      <c r="Q216" s="91"/>
      <c r="R216" s="57"/>
      <c r="S216" s="57"/>
      <c r="T216" s="57"/>
      <c r="U216" s="57"/>
      <c r="V216" s="57"/>
      <c r="W216" s="57"/>
      <c r="X216" s="91"/>
      <c r="Y216" s="91"/>
      <c r="Z216" s="57"/>
      <c r="AB216" s="57"/>
    </row>
    <row r="217" spans="1:28" x14ac:dyDescent="0.2">
      <c r="A217" s="77"/>
      <c r="E217" s="91"/>
      <c r="F217" s="91"/>
      <c r="G217" s="91"/>
      <c r="H217" s="91"/>
      <c r="I217" s="91"/>
      <c r="J217" s="91"/>
      <c r="K217" s="91"/>
      <c r="L217" s="91"/>
      <c r="M217" s="91"/>
      <c r="Q217" s="91"/>
      <c r="R217" s="57"/>
      <c r="S217" s="57"/>
      <c r="T217" s="57"/>
      <c r="U217" s="57"/>
      <c r="V217" s="57"/>
      <c r="W217" s="57"/>
      <c r="X217" s="91"/>
      <c r="Y217" s="91"/>
      <c r="Z217" s="57"/>
      <c r="AB217" s="57"/>
    </row>
    <row r="218" spans="1:28" x14ac:dyDescent="0.2">
      <c r="A218" s="77"/>
      <c r="E218" s="91"/>
      <c r="F218" s="91"/>
      <c r="G218" s="91"/>
      <c r="H218" s="91"/>
      <c r="I218" s="91"/>
      <c r="J218" s="91"/>
      <c r="K218" s="91"/>
      <c r="L218" s="91"/>
      <c r="M218" s="91"/>
      <c r="Q218" s="91"/>
      <c r="R218" s="57"/>
      <c r="S218" s="57"/>
      <c r="T218" s="57"/>
      <c r="U218" s="57"/>
      <c r="V218" s="57"/>
      <c r="W218" s="57"/>
      <c r="X218" s="91"/>
      <c r="Y218" s="91"/>
      <c r="Z218" s="57"/>
      <c r="AB218" s="57"/>
    </row>
    <row r="219" spans="1:28" x14ac:dyDescent="0.2">
      <c r="A219" s="77"/>
      <c r="E219" s="91"/>
      <c r="F219" s="91"/>
      <c r="G219" s="91"/>
      <c r="H219" s="91"/>
      <c r="I219" s="91"/>
      <c r="J219" s="91"/>
      <c r="K219" s="91"/>
      <c r="L219" s="91"/>
      <c r="M219" s="91"/>
      <c r="Q219" s="91"/>
      <c r="R219" s="57"/>
      <c r="S219" s="57"/>
      <c r="T219" s="57"/>
      <c r="U219" s="57"/>
      <c r="V219" s="57"/>
      <c r="W219" s="57"/>
      <c r="X219" s="91"/>
      <c r="Y219" s="91"/>
      <c r="Z219" s="57"/>
      <c r="AB219" s="57"/>
    </row>
    <row r="220" spans="1:28" x14ac:dyDescent="0.2">
      <c r="A220" s="77"/>
      <c r="E220" s="91"/>
      <c r="F220" s="91"/>
      <c r="G220" s="91"/>
      <c r="H220" s="91"/>
      <c r="I220" s="91"/>
      <c r="J220" s="91"/>
      <c r="K220" s="91"/>
      <c r="L220" s="91"/>
      <c r="M220" s="91"/>
      <c r="Q220" s="91"/>
      <c r="R220" s="57"/>
      <c r="S220" s="57"/>
      <c r="T220" s="57"/>
      <c r="U220" s="57"/>
      <c r="V220" s="57"/>
      <c r="W220" s="57"/>
      <c r="X220" s="91"/>
      <c r="Y220" s="91"/>
      <c r="Z220" s="57"/>
      <c r="AB220" s="57"/>
    </row>
    <row r="221" spans="1:28" x14ac:dyDescent="0.2">
      <c r="A221" s="77"/>
      <c r="E221" s="91"/>
      <c r="F221" s="91"/>
      <c r="G221" s="91"/>
      <c r="H221" s="91"/>
      <c r="I221" s="91"/>
      <c r="J221" s="91"/>
      <c r="K221" s="91"/>
      <c r="L221" s="91"/>
      <c r="M221" s="91"/>
      <c r="Q221" s="91"/>
      <c r="R221" s="57"/>
      <c r="S221" s="57"/>
      <c r="T221" s="57"/>
      <c r="U221" s="57"/>
      <c r="V221" s="57"/>
      <c r="W221" s="57"/>
      <c r="X221" s="91"/>
      <c r="Y221" s="91"/>
      <c r="Z221" s="57"/>
      <c r="AB221" s="57"/>
    </row>
    <row r="222" spans="1:28" x14ac:dyDescent="0.2">
      <c r="A222" s="77"/>
      <c r="E222" s="91"/>
      <c r="F222" s="91"/>
      <c r="G222" s="91"/>
      <c r="H222" s="91"/>
      <c r="I222" s="91"/>
      <c r="J222" s="91"/>
      <c r="K222" s="91"/>
      <c r="L222" s="91"/>
      <c r="M222" s="91"/>
      <c r="Q222" s="91"/>
      <c r="R222" s="57"/>
      <c r="S222" s="57"/>
      <c r="T222" s="57"/>
      <c r="U222" s="57"/>
      <c r="V222" s="57"/>
      <c r="W222" s="57"/>
      <c r="X222" s="91"/>
      <c r="Y222" s="91"/>
      <c r="Z222" s="57"/>
      <c r="AB222" s="57"/>
    </row>
    <row r="223" spans="1:28" x14ac:dyDescent="0.2">
      <c r="A223" s="77"/>
      <c r="E223" s="91"/>
      <c r="F223" s="91"/>
      <c r="G223" s="91"/>
      <c r="H223" s="91"/>
      <c r="I223" s="91"/>
      <c r="J223" s="91"/>
      <c r="K223" s="91"/>
      <c r="L223" s="91"/>
      <c r="M223" s="91"/>
      <c r="Q223" s="91"/>
      <c r="R223" s="57"/>
      <c r="S223" s="57"/>
      <c r="T223" s="57"/>
      <c r="U223" s="57"/>
      <c r="V223" s="57"/>
      <c r="W223" s="57"/>
      <c r="X223" s="91"/>
      <c r="Y223" s="91"/>
      <c r="Z223" s="57"/>
      <c r="AB223" s="57"/>
    </row>
    <row r="224" spans="1:28" x14ac:dyDescent="0.2">
      <c r="A224" s="77"/>
      <c r="E224" s="91"/>
      <c r="F224" s="91"/>
      <c r="G224" s="91"/>
      <c r="H224" s="91"/>
      <c r="I224" s="91"/>
      <c r="J224" s="91"/>
      <c r="K224" s="91"/>
      <c r="L224" s="91"/>
      <c r="M224" s="91"/>
      <c r="Q224" s="91"/>
      <c r="R224" s="57"/>
      <c r="S224" s="57"/>
      <c r="T224" s="57"/>
      <c r="U224" s="57"/>
      <c r="V224" s="57"/>
      <c r="W224" s="57"/>
      <c r="X224" s="91"/>
      <c r="Y224" s="91"/>
      <c r="Z224" s="57"/>
      <c r="AB224" s="57"/>
    </row>
    <row r="225" spans="1:28" x14ac:dyDescent="0.2">
      <c r="A225" s="77"/>
      <c r="E225" s="91"/>
      <c r="F225" s="91"/>
      <c r="G225" s="91"/>
      <c r="H225" s="91"/>
      <c r="I225" s="91"/>
      <c r="J225" s="91"/>
      <c r="K225" s="91"/>
      <c r="L225" s="91"/>
      <c r="M225" s="91"/>
      <c r="Q225" s="91"/>
      <c r="R225" s="57"/>
      <c r="S225" s="57"/>
      <c r="T225" s="57"/>
      <c r="U225" s="57"/>
      <c r="V225" s="57"/>
      <c r="W225" s="57"/>
      <c r="X225" s="91"/>
      <c r="Y225" s="91"/>
      <c r="Z225" s="57"/>
      <c r="AB225" s="57"/>
    </row>
    <row r="226" spans="1:28" x14ac:dyDescent="0.2">
      <c r="A226" s="77"/>
      <c r="E226" s="91"/>
      <c r="F226" s="91"/>
      <c r="G226" s="91"/>
      <c r="H226" s="91"/>
      <c r="I226" s="91"/>
      <c r="J226" s="91"/>
      <c r="K226" s="91"/>
      <c r="L226" s="91"/>
      <c r="M226" s="91"/>
      <c r="Q226" s="91"/>
      <c r="R226" s="57"/>
      <c r="S226" s="57"/>
      <c r="T226" s="57"/>
      <c r="U226" s="57"/>
      <c r="V226" s="57"/>
      <c r="W226" s="57"/>
      <c r="X226" s="91"/>
      <c r="Y226" s="91"/>
      <c r="Z226" s="57"/>
      <c r="AB226" s="57"/>
    </row>
    <row r="227" spans="1:28" x14ac:dyDescent="0.2">
      <c r="A227" s="77"/>
      <c r="E227" s="91"/>
      <c r="F227" s="91"/>
      <c r="G227" s="91"/>
      <c r="H227" s="91"/>
      <c r="I227" s="91"/>
      <c r="J227" s="91"/>
      <c r="K227" s="91"/>
      <c r="L227" s="91"/>
      <c r="M227" s="91"/>
      <c r="Q227" s="91"/>
      <c r="R227" s="57"/>
      <c r="S227" s="57"/>
      <c r="T227" s="57"/>
      <c r="U227" s="57"/>
      <c r="V227" s="57"/>
      <c r="W227" s="57"/>
      <c r="X227" s="91"/>
      <c r="Y227" s="91"/>
      <c r="Z227" s="57"/>
      <c r="AB227" s="57"/>
    </row>
    <row r="228" spans="1:28" x14ac:dyDescent="0.2">
      <c r="A228" s="77"/>
      <c r="E228" s="91"/>
      <c r="F228" s="91"/>
      <c r="G228" s="91"/>
      <c r="H228" s="91"/>
      <c r="I228" s="91"/>
      <c r="J228" s="91"/>
      <c r="K228" s="91"/>
      <c r="L228" s="91"/>
      <c r="M228" s="91"/>
      <c r="Q228" s="91"/>
      <c r="R228" s="57"/>
      <c r="S228" s="57"/>
      <c r="T228" s="57"/>
      <c r="U228" s="57"/>
      <c r="V228" s="57"/>
      <c r="W228" s="57"/>
      <c r="X228" s="91"/>
      <c r="Y228" s="91"/>
      <c r="Z228" s="57"/>
      <c r="AB228" s="57"/>
    </row>
    <row r="229" spans="1:28" x14ac:dyDescent="0.2">
      <c r="A229" s="77"/>
      <c r="E229" s="91"/>
      <c r="F229" s="91"/>
      <c r="G229" s="91"/>
      <c r="H229" s="91"/>
      <c r="I229" s="91"/>
      <c r="J229" s="91"/>
      <c r="K229" s="91"/>
      <c r="L229" s="91"/>
      <c r="M229" s="91"/>
      <c r="Q229" s="91"/>
      <c r="R229" s="57"/>
      <c r="S229" s="57"/>
      <c r="T229" s="57"/>
      <c r="U229" s="57"/>
      <c r="V229" s="57"/>
      <c r="W229" s="57"/>
      <c r="X229" s="91"/>
      <c r="Y229" s="91"/>
      <c r="Z229" s="57"/>
      <c r="AB229" s="57"/>
    </row>
    <row r="230" spans="1:28" x14ac:dyDescent="0.2">
      <c r="A230" s="77"/>
      <c r="E230" s="91"/>
      <c r="F230" s="91"/>
      <c r="G230" s="91"/>
      <c r="H230" s="91"/>
      <c r="I230" s="91"/>
      <c r="J230" s="91"/>
      <c r="K230" s="91"/>
      <c r="L230" s="91"/>
      <c r="M230" s="91"/>
      <c r="Q230" s="91"/>
      <c r="R230" s="57"/>
      <c r="S230" s="57"/>
      <c r="T230" s="57"/>
      <c r="U230" s="57"/>
      <c r="V230" s="57"/>
      <c r="W230" s="57"/>
      <c r="X230" s="91"/>
      <c r="Y230" s="91"/>
      <c r="Z230" s="57"/>
      <c r="AB230" s="57"/>
    </row>
    <row r="231" spans="1:28" x14ac:dyDescent="0.2">
      <c r="A231" s="77"/>
      <c r="E231" s="91"/>
      <c r="F231" s="91"/>
      <c r="G231" s="91"/>
      <c r="H231" s="91"/>
      <c r="I231" s="91"/>
      <c r="J231" s="91"/>
      <c r="K231" s="91"/>
      <c r="L231" s="91"/>
      <c r="M231" s="91"/>
      <c r="Q231" s="91"/>
      <c r="R231" s="57"/>
      <c r="S231" s="57"/>
      <c r="T231" s="57"/>
      <c r="U231" s="57"/>
      <c r="V231" s="57"/>
      <c r="W231" s="57"/>
      <c r="X231" s="91"/>
      <c r="Y231" s="91"/>
      <c r="Z231" s="57"/>
      <c r="AB231" s="57"/>
    </row>
    <row r="232" spans="1:28" x14ac:dyDescent="0.2">
      <c r="A232" s="77"/>
      <c r="E232" s="91"/>
      <c r="F232" s="91"/>
      <c r="G232" s="91"/>
      <c r="H232" s="91"/>
      <c r="I232" s="91"/>
      <c r="J232" s="91"/>
      <c r="K232" s="91"/>
      <c r="L232" s="91"/>
      <c r="M232" s="91"/>
      <c r="Q232" s="91"/>
      <c r="R232" s="57"/>
      <c r="S232" s="57"/>
      <c r="T232" s="57"/>
      <c r="U232" s="57"/>
      <c r="V232" s="57"/>
      <c r="W232" s="57"/>
      <c r="X232" s="91"/>
      <c r="Y232" s="91"/>
      <c r="Z232" s="57"/>
      <c r="AB232" s="57"/>
    </row>
    <row r="233" spans="1:28" x14ac:dyDescent="0.2">
      <c r="A233" s="77"/>
      <c r="E233" s="91"/>
      <c r="F233" s="91"/>
      <c r="G233" s="91"/>
      <c r="H233" s="91"/>
      <c r="I233" s="91"/>
      <c r="J233" s="91"/>
      <c r="K233" s="91"/>
      <c r="L233" s="91"/>
      <c r="M233" s="91"/>
      <c r="Q233" s="91"/>
      <c r="R233" s="57"/>
      <c r="S233" s="57"/>
      <c r="T233" s="57"/>
      <c r="U233" s="57"/>
      <c r="V233" s="57"/>
      <c r="W233" s="57"/>
      <c r="X233" s="91"/>
      <c r="Y233" s="91"/>
      <c r="Z233" s="57"/>
      <c r="AB233" s="57"/>
    </row>
    <row r="234" spans="1:28" x14ac:dyDescent="0.2">
      <c r="A234" s="77"/>
      <c r="E234" s="91"/>
      <c r="F234" s="91"/>
      <c r="G234" s="91"/>
      <c r="H234" s="91"/>
      <c r="I234" s="91"/>
      <c r="J234" s="91"/>
      <c r="K234" s="91"/>
      <c r="L234" s="91"/>
      <c r="M234" s="91"/>
      <c r="Q234" s="91"/>
      <c r="R234" s="57"/>
      <c r="S234" s="57"/>
      <c r="T234" s="57"/>
      <c r="U234" s="57"/>
      <c r="V234" s="57"/>
      <c r="W234" s="57"/>
      <c r="X234" s="91"/>
      <c r="Y234" s="91"/>
      <c r="Z234" s="57"/>
      <c r="AB234" s="57"/>
    </row>
    <row r="235" spans="1:28" x14ac:dyDescent="0.2">
      <c r="A235" s="77"/>
      <c r="E235" s="91"/>
      <c r="F235" s="91"/>
      <c r="G235" s="91"/>
      <c r="H235" s="91"/>
      <c r="I235" s="91"/>
      <c r="J235" s="91"/>
      <c r="K235" s="91"/>
      <c r="L235" s="91"/>
      <c r="M235" s="91"/>
      <c r="Q235" s="91"/>
      <c r="R235" s="57"/>
      <c r="S235" s="57"/>
      <c r="T235" s="57"/>
      <c r="U235" s="57"/>
      <c r="V235" s="57"/>
      <c r="W235" s="57"/>
      <c r="X235" s="91"/>
      <c r="Y235" s="91"/>
      <c r="Z235" s="57"/>
      <c r="AB235" s="57"/>
    </row>
    <row r="236" spans="1:28" x14ac:dyDescent="0.2">
      <c r="A236" s="77"/>
      <c r="E236" s="91"/>
      <c r="F236" s="91"/>
      <c r="G236" s="91"/>
      <c r="H236" s="91"/>
      <c r="I236" s="91"/>
      <c r="J236" s="91"/>
      <c r="K236" s="91"/>
      <c r="L236" s="91"/>
      <c r="M236" s="91"/>
      <c r="Q236" s="91"/>
      <c r="R236" s="57"/>
      <c r="S236" s="57"/>
      <c r="T236" s="57"/>
      <c r="U236" s="57"/>
      <c r="V236" s="57"/>
      <c r="W236" s="57"/>
      <c r="X236" s="91"/>
      <c r="Y236" s="91"/>
      <c r="Z236" s="57"/>
      <c r="AB236" s="57"/>
    </row>
    <row r="237" spans="1:28" x14ac:dyDescent="0.2">
      <c r="A237" s="77"/>
      <c r="E237" s="91"/>
      <c r="F237" s="91"/>
      <c r="G237" s="91"/>
      <c r="H237" s="91"/>
      <c r="I237" s="91"/>
      <c r="J237" s="91"/>
      <c r="K237" s="91"/>
      <c r="L237" s="91"/>
      <c r="M237" s="91"/>
      <c r="Q237" s="91"/>
      <c r="R237" s="57"/>
      <c r="S237" s="57"/>
      <c r="T237" s="57"/>
      <c r="U237" s="57"/>
      <c r="V237" s="57"/>
      <c r="W237" s="57"/>
      <c r="X237" s="91"/>
      <c r="Y237" s="91"/>
      <c r="Z237" s="57"/>
      <c r="AB237" s="57"/>
    </row>
    <row r="238" spans="1:28" x14ac:dyDescent="0.2">
      <c r="A238" s="77"/>
      <c r="E238" s="91"/>
      <c r="F238" s="91"/>
      <c r="G238" s="91"/>
      <c r="H238" s="91"/>
      <c r="I238" s="91"/>
      <c r="J238" s="91"/>
      <c r="K238" s="91"/>
      <c r="L238" s="91"/>
      <c r="M238" s="91"/>
      <c r="Q238" s="91"/>
      <c r="R238" s="57"/>
      <c r="S238" s="57"/>
      <c r="T238" s="57"/>
      <c r="U238" s="57"/>
      <c r="V238" s="57"/>
      <c r="W238" s="57"/>
      <c r="X238" s="91"/>
      <c r="Y238" s="91"/>
      <c r="Z238" s="57"/>
      <c r="AB238" s="57"/>
    </row>
    <row r="239" spans="1:28" x14ac:dyDescent="0.2">
      <c r="A239" s="77"/>
      <c r="E239" s="91"/>
      <c r="F239" s="91"/>
      <c r="G239" s="91"/>
      <c r="H239" s="91"/>
      <c r="I239" s="91"/>
      <c r="J239" s="91"/>
      <c r="K239" s="91"/>
      <c r="L239" s="91"/>
      <c r="M239" s="91"/>
      <c r="Q239" s="91"/>
      <c r="R239" s="57"/>
      <c r="S239" s="57"/>
      <c r="T239" s="57"/>
      <c r="U239" s="57"/>
      <c r="V239" s="57"/>
      <c r="W239" s="57"/>
      <c r="X239" s="91"/>
      <c r="Y239" s="91"/>
      <c r="Z239" s="57"/>
      <c r="AB239" s="57"/>
    </row>
    <row r="240" spans="1:28" x14ac:dyDescent="0.2">
      <c r="A240" s="77"/>
      <c r="E240" s="91"/>
      <c r="F240" s="91"/>
      <c r="G240" s="91"/>
      <c r="H240" s="91"/>
      <c r="I240" s="91"/>
      <c r="J240" s="91"/>
      <c r="K240" s="91"/>
      <c r="L240" s="91"/>
      <c r="M240" s="91"/>
      <c r="Q240" s="91"/>
      <c r="R240" s="57"/>
      <c r="S240" s="57"/>
      <c r="T240" s="57"/>
      <c r="U240" s="57"/>
      <c r="V240" s="57"/>
      <c r="W240" s="57"/>
      <c r="X240" s="91"/>
      <c r="Y240" s="91"/>
      <c r="Z240" s="57"/>
      <c r="AB240" s="57"/>
    </row>
    <row r="241" spans="1:28" x14ac:dyDescent="0.2">
      <c r="A241" s="77"/>
      <c r="E241" s="91"/>
      <c r="F241" s="91"/>
      <c r="G241" s="91"/>
      <c r="H241" s="91"/>
      <c r="I241" s="91"/>
      <c r="J241" s="91"/>
      <c r="K241" s="91"/>
      <c r="L241" s="91"/>
      <c r="M241" s="91"/>
      <c r="Q241" s="91"/>
      <c r="R241" s="57"/>
      <c r="S241" s="57"/>
      <c r="T241" s="57"/>
      <c r="U241" s="57"/>
      <c r="V241" s="57"/>
      <c r="W241" s="57"/>
      <c r="X241" s="91"/>
      <c r="Y241" s="91"/>
      <c r="Z241" s="57"/>
      <c r="AB241" s="57"/>
    </row>
    <row r="242" spans="1:28" x14ac:dyDescent="0.2">
      <c r="A242" s="77"/>
      <c r="E242" s="91"/>
      <c r="F242" s="91"/>
      <c r="G242" s="91"/>
      <c r="H242" s="91"/>
      <c r="I242" s="91"/>
      <c r="J242" s="91"/>
      <c r="K242" s="91"/>
      <c r="L242" s="91"/>
      <c r="M242" s="91"/>
      <c r="Q242" s="91"/>
      <c r="R242" s="57"/>
      <c r="S242" s="57"/>
      <c r="T242" s="57"/>
      <c r="U242" s="57"/>
      <c r="V242" s="57"/>
      <c r="W242" s="57"/>
      <c r="X242" s="91"/>
      <c r="Y242" s="91"/>
      <c r="Z242" s="57"/>
      <c r="AB242" s="57"/>
    </row>
    <row r="243" spans="1:28" x14ac:dyDescent="0.2">
      <c r="A243" s="77"/>
      <c r="E243" s="91"/>
      <c r="F243" s="91"/>
      <c r="G243" s="91"/>
      <c r="H243" s="91"/>
      <c r="I243" s="91"/>
      <c r="J243" s="91"/>
      <c r="K243" s="91"/>
      <c r="L243" s="91"/>
      <c r="M243" s="91"/>
      <c r="Q243" s="91"/>
      <c r="R243" s="57"/>
      <c r="S243" s="57"/>
      <c r="T243" s="57"/>
      <c r="U243" s="57"/>
      <c r="V243" s="57"/>
      <c r="W243" s="57"/>
      <c r="X243" s="91"/>
      <c r="Y243" s="91"/>
      <c r="Z243" s="57"/>
      <c r="AB243" s="57"/>
    </row>
    <row r="244" spans="1:28" x14ac:dyDescent="0.2">
      <c r="A244" s="77"/>
      <c r="E244" s="91"/>
      <c r="F244" s="91"/>
      <c r="G244" s="91"/>
      <c r="H244" s="91"/>
      <c r="I244" s="91"/>
      <c r="J244" s="91"/>
      <c r="K244" s="91"/>
      <c r="L244" s="91"/>
      <c r="M244" s="91"/>
      <c r="Q244" s="91"/>
      <c r="R244" s="57"/>
      <c r="S244" s="57"/>
      <c r="T244" s="57"/>
      <c r="U244" s="57"/>
      <c r="V244" s="57"/>
      <c r="W244" s="57"/>
      <c r="X244" s="91"/>
      <c r="Y244" s="91"/>
      <c r="Z244" s="57"/>
      <c r="AB244" s="57"/>
    </row>
    <row r="245" spans="1:28" x14ac:dyDescent="0.2">
      <c r="A245" s="77"/>
      <c r="E245" s="91"/>
      <c r="F245" s="91"/>
      <c r="G245" s="91"/>
      <c r="H245" s="91"/>
      <c r="I245" s="91"/>
      <c r="J245" s="91"/>
      <c r="K245" s="91"/>
      <c r="L245" s="91"/>
      <c r="M245" s="91"/>
      <c r="Q245" s="91"/>
      <c r="R245" s="57"/>
      <c r="S245" s="57"/>
      <c r="T245" s="57"/>
      <c r="U245" s="57"/>
      <c r="V245" s="57"/>
      <c r="W245" s="57"/>
      <c r="X245" s="91"/>
      <c r="Y245" s="91"/>
      <c r="Z245" s="57"/>
      <c r="AB245" s="57"/>
    </row>
    <row r="246" spans="1:28" x14ac:dyDescent="0.2">
      <c r="A246" s="77"/>
      <c r="E246" s="91"/>
      <c r="F246" s="91"/>
      <c r="G246" s="91"/>
      <c r="H246" s="91"/>
      <c r="I246" s="91"/>
      <c r="J246" s="91"/>
      <c r="K246" s="91"/>
      <c r="L246" s="91"/>
      <c r="M246" s="91"/>
      <c r="Q246" s="91"/>
      <c r="R246" s="57"/>
      <c r="S246" s="57"/>
      <c r="T246" s="57"/>
      <c r="U246" s="57"/>
      <c r="V246" s="57"/>
      <c r="W246" s="57"/>
      <c r="X246" s="91"/>
      <c r="Y246" s="91"/>
      <c r="Z246" s="57"/>
      <c r="AB246" s="57"/>
    </row>
    <row r="247" spans="1:28" x14ac:dyDescent="0.2">
      <c r="A247" s="77"/>
      <c r="E247" s="91"/>
      <c r="F247" s="91"/>
      <c r="G247" s="91"/>
      <c r="H247" s="91"/>
      <c r="I247" s="91"/>
      <c r="J247" s="91"/>
      <c r="K247" s="91"/>
      <c r="L247" s="91"/>
      <c r="M247" s="91"/>
      <c r="Q247" s="91"/>
      <c r="R247" s="57"/>
      <c r="S247" s="57"/>
      <c r="T247" s="57"/>
      <c r="U247" s="57"/>
      <c r="V247" s="57"/>
      <c r="W247" s="57"/>
      <c r="X247" s="91"/>
      <c r="Y247" s="91"/>
      <c r="Z247" s="57"/>
      <c r="AB247" s="57"/>
    </row>
    <row r="248" spans="1:28" x14ac:dyDescent="0.2">
      <c r="A248" s="77"/>
      <c r="E248" s="91"/>
      <c r="F248" s="91"/>
      <c r="G248" s="91"/>
      <c r="H248" s="91"/>
      <c r="I248" s="91"/>
      <c r="J248" s="91"/>
      <c r="K248" s="91"/>
      <c r="L248" s="91"/>
      <c r="M248" s="91"/>
      <c r="Q248" s="91"/>
      <c r="R248" s="57"/>
      <c r="S248" s="57"/>
      <c r="T248" s="57"/>
      <c r="U248" s="57"/>
      <c r="V248" s="57"/>
      <c r="W248" s="57"/>
      <c r="X248" s="91"/>
      <c r="Y248" s="91"/>
      <c r="Z248" s="57"/>
      <c r="AB248" s="57"/>
    </row>
    <row r="249" spans="1:28" x14ac:dyDescent="0.2">
      <c r="A249" s="77"/>
      <c r="E249" s="91"/>
      <c r="F249" s="91"/>
      <c r="G249" s="91"/>
      <c r="H249" s="91"/>
      <c r="I249" s="91"/>
      <c r="J249" s="91"/>
      <c r="K249" s="91"/>
      <c r="L249" s="91"/>
      <c r="M249" s="91"/>
      <c r="Q249" s="91"/>
      <c r="R249" s="57"/>
      <c r="S249" s="57"/>
      <c r="T249" s="57"/>
      <c r="U249" s="57"/>
      <c r="V249" s="57"/>
      <c r="W249" s="57"/>
      <c r="X249" s="91"/>
      <c r="Y249" s="91"/>
      <c r="Z249" s="57"/>
      <c r="AB249" s="57"/>
    </row>
    <row r="250" spans="1:28" x14ac:dyDescent="0.2">
      <c r="A250" s="77"/>
      <c r="E250" s="91"/>
      <c r="F250" s="91"/>
      <c r="G250" s="91"/>
      <c r="H250" s="91"/>
      <c r="I250" s="91"/>
      <c r="J250" s="91"/>
      <c r="K250" s="91"/>
      <c r="L250" s="91"/>
      <c r="M250" s="91"/>
      <c r="Q250" s="91"/>
      <c r="R250" s="57"/>
      <c r="S250" s="57"/>
      <c r="T250" s="57"/>
      <c r="U250" s="57"/>
      <c r="V250" s="57"/>
      <c r="W250" s="57"/>
      <c r="X250" s="91"/>
      <c r="Y250" s="91"/>
      <c r="Z250" s="57"/>
      <c r="AB250" s="57"/>
    </row>
    <row r="251" spans="1:28" x14ac:dyDescent="0.2">
      <c r="A251" s="77"/>
      <c r="E251" s="91"/>
      <c r="F251" s="91"/>
      <c r="G251" s="91"/>
      <c r="H251" s="91"/>
      <c r="I251" s="91"/>
      <c r="J251" s="91"/>
      <c r="K251" s="91"/>
      <c r="L251" s="91"/>
      <c r="M251" s="91"/>
      <c r="Q251" s="91"/>
      <c r="R251" s="57"/>
      <c r="S251" s="57"/>
      <c r="T251" s="57"/>
      <c r="U251" s="57"/>
      <c r="V251" s="57"/>
      <c r="W251" s="57"/>
      <c r="X251" s="91"/>
      <c r="Y251" s="91"/>
      <c r="Z251" s="57"/>
      <c r="AB251" s="57"/>
    </row>
    <row r="252" spans="1:28" x14ac:dyDescent="0.2">
      <c r="A252" s="77"/>
      <c r="E252" s="91"/>
      <c r="F252" s="91"/>
      <c r="G252" s="91"/>
      <c r="H252" s="91"/>
      <c r="I252" s="91"/>
      <c r="J252" s="91"/>
      <c r="K252" s="91"/>
      <c r="L252" s="91"/>
      <c r="M252" s="91"/>
      <c r="Q252" s="91"/>
      <c r="R252" s="57"/>
      <c r="S252" s="57"/>
      <c r="T252" s="57"/>
      <c r="U252" s="57"/>
      <c r="V252" s="57"/>
      <c r="W252" s="57"/>
      <c r="X252" s="91"/>
      <c r="Y252" s="91"/>
      <c r="Z252" s="57"/>
      <c r="AB252" s="57"/>
    </row>
    <row r="253" spans="1:28" x14ac:dyDescent="0.2">
      <c r="A253" s="77"/>
      <c r="E253" s="91"/>
      <c r="F253" s="91"/>
      <c r="G253" s="91"/>
      <c r="H253" s="91"/>
      <c r="I253" s="91"/>
      <c r="J253" s="91"/>
      <c r="K253" s="91"/>
      <c r="L253" s="91"/>
      <c r="M253" s="91"/>
      <c r="Q253" s="91"/>
      <c r="R253" s="57"/>
      <c r="S253" s="57"/>
      <c r="T253" s="57"/>
      <c r="U253" s="57"/>
      <c r="V253" s="57"/>
      <c r="W253" s="57"/>
      <c r="X253" s="91"/>
      <c r="Y253" s="91"/>
      <c r="Z253" s="57"/>
      <c r="AB253" s="57"/>
    </row>
    <row r="254" spans="1:28" x14ac:dyDescent="0.2">
      <c r="A254" s="77"/>
      <c r="E254" s="91"/>
      <c r="F254" s="91"/>
      <c r="G254" s="91"/>
      <c r="H254" s="91"/>
      <c r="I254" s="91"/>
      <c r="J254" s="91"/>
      <c r="K254" s="91"/>
      <c r="L254" s="91"/>
      <c r="M254" s="91"/>
      <c r="Q254" s="91"/>
      <c r="R254" s="57"/>
      <c r="S254" s="57"/>
      <c r="T254" s="57"/>
      <c r="U254" s="57"/>
      <c r="V254" s="57"/>
      <c r="W254" s="57"/>
      <c r="X254" s="91"/>
      <c r="Y254" s="91"/>
      <c r="Z254" s="57"/>
      <c r="AB254" s="57"/>
    </row>
    <row r="255" spans="1:28" x14ac:dyDescent="0.2">
      <c r="A255" s="77"/>
      <c r="E255" s="91"/>
      <c r="F255" s="91"/>
      <c r="G255" s="91"/>
      <c r="H255" s="91"/>
      <c r="I255" s="91"/>
      <c r="J255" s="91"/>
      <c r="K255" s="91"/>
      <c r="L255" s="91"/>
      <c r="M255" s="91"/>
      <c r="Q255" s="91"/>
      <c r="R255" s="57"/>
      <c r="S255" s="57"/>
      <c r="T255" s="57"/>
      <c r="U255" s="57"/>
      <c r="V255" s="57"/>
      <c r="W255" s="57"/>
      <c r="X255" s="91"/>
      <c r="Y255" s="91"/>
      <c r="Z255" s="57"/>
      <c r="AB255" s="57"/>
    </row>
    <row r="256" spans="1:28" x14ac:dyDescent="0.2">
      <c r="A256" s="77"/>
      <c r="E256" s="91"/>
      <c r="F256" s="91"/>
      <c r="G256" s="91"/>
      <c r="H256" s="91"/>
      <c r="I256" s="91"/>
      <c r="J256" s="91"/>
      <c r="K256" s="91"/>
      <c r="L256" s="91"/>
      <c r="M256" s="91"/>
      <c r="Q256" s="91"/>
      <c r="R256" s="57"/>
      <c r="S256" s="57"/>
      <c r="T256" s="57"/>
      <c r="U256" s="57"/>
      <c r="V256" s="57"/>
      <c r="W256" s="57"/>
      <c r="X256" s="91"/>
      <c r="Y256" s="91"/>
      <c r="Z256" s="57"/>
      <c r="AB256" s="57"/>
    </row>
    <row r="257" spans="1:28" x14ac:dyDescent="0.2">
      <c r="A257" s="77"/>
      <c r="E257" s="91"/>
      <c r="F257" s="91"/>
      <c r="G257" s="91"/>
      <c r="H257" s="91"/>
      <c r="I257" s="91"/>
      <c r="J257" s="91"/>
      <c r="K257" s="91"/>
      <c r="L257" s="91"/>
      <c r="M257" s="91"/>
      <c r="Q257" s="91"/>
      <c r="R257" s="57"/>
      <c r="S257" s="57"/>
      <c r="T257" s="57"/>
      <c r="U257" s="57"/>
      <c r="V257" s="57"/>
      <c r="W257" s="57"/>
      <c r="X257" s="91"/>
      <c r="Y257" s="91"/>
      <c r="Z257" s="57"/>
      <c r="AB257" s="57"/>
    </row>
    <row r="258" spans="1:28" x14ac:dyDescent="0.2">
      <c r="A258" s="77"/>
      <c r="E258" s="91"/>
      <c r="F258" s="91"/>
      <c r="G258" s="91"/>
      <c r="H258" s="91"/>
      <c r="I258" s="91"/>
      <c r="J258" s="91"/>
      <c r="K258" s="91"/>
      <c r="L258" s="91"/>
      <c r="M258" s="91"/>
      <c r="Q258" s="91"/>
      <c r="R258" s="57"/>
      <c r="S258" s="57"/>
      <c r="T258" s="57"/>
      <c r="U258" s="57"/>
      <c r="V258" s="57"/>
      <c r="W258" s="57"/>
      <c r="X258" s="91"/>
      <c r="Y258" s="91"/>
      <c r="Z258" s="57"/>
      <c r="AB258" s="57"/>
    </row>
    <row r="259" spans="1:28" x14ac:dyDescent="0.2">
      <c r="A259" s="77"/>
      <c r="E259" s="91"/>
      <c r="F259" s="91"/>
      <c r="G259" s="91"/>
      <c r="H259" s="91"/>
      <c r="I259" s="91"/>
      <c r="J259" s="91"/>
      <c r="K259" s="91"/>
      <c r="L259" s="91"/>
      <c r="M259" s="91"/>
      <c r="Q259" s="91"/>
      <c r="R259" s="57"/>
      <c r="S259" s="57"/>
      <c r="T259" s="57"/>
      <c r="U259" s="57"/>
      <c r="V259" s="57"/>
      <c r="W259" s="57"/>
      <c r="X259" s="91"/>
      <c r="Y259" s="91"/>
      <c r="Z259" s="57"/>
      <c r="AB259" s="57"/>
    </row>
    <row r="260" spans="1:28" x14ac:dyDescent="0.2">
      <c r="A260" s="77"/>
      <c r="E260" s="91"/>
      <c r="F260" s="91"/>
      <c r="G260" s="91"/>
      <c r="H260" s="91"/>
      <c r="I260" s="91"/>
      <c r="J260" s="91"/>
      <c r="K260" s="91"/>
      <c r="L260" s="91"/>
      <c r="M260" s="91"/>
      <c r="Q260" s="91"/>
      <c r="R260" s="57"/>
      <c r="S260" s="57"/>
      <c r="T260" s="57"/>
      <c r="U260" s="57"/>
      <c r="V260" s="57"/>
      <c r="W260" s="57"/>
      <c r="X260" s="91"/>
      <c r="Y260" s="91"/>
      <c r="Z260" s="57"/>
      <c r="AB260" s="57"/>
    </row>
    <row r="261" spans="1:28" x14ac:dyDescent="0.2">
      <c r="A261" s="77"/>
      <c r="E261" s="91"/>
      <c r="F261" s="91"/>
      <c r="G261" s="91"/>
      <c r="H261" s="91"/>
      <c r="I261" s="91"/>
      <c r="J261" s="91"/>
      <c r="K261" s="91"/>
      <c r="L261" s="91"/>
      <c r="M261" s="91"/>
      <c r="Q261" s="91"/>
      <c r="R261" s="57"/>
      <c r="S261" s="57"/>
      <c r="T261" s="57"/>
      <c r="U261" s="57"/>
      <c r="V261" s="57"/>
      <c r="W261" s="57"/>
      <c r="X261" s="91"/>
      <c r="Y261" s="91"/>
      <c r="Z261" s="57"/>
      <c r="AB261" s="57"/>
    </row>
    <row r="262" spans="1:28" x14ac:dyDescent="0.2">
      <c r="A262" s="77"/>
      <c r="E262" s="91"/>
      <c r="F262" s="91"/>
      <c r="G262" s="91"/>
      <c r="H262" s="91"/>
      <c r="I262" s="91"/>
      <c r="J262" s="91"/>
      <c r="K262" s="91"/>
      <c r="L262" s="91"/>
      <c r="M262" s="91"/>
      <c r="Q262" s="91"/>
      <c r="R262" s="57"/>
      <c r="S262" s="57"/>
      <c r="T262" s="57"/>
      <c r="U262" s="57"/>
      <c r="V262" s="57"/>
      <c r="W262" s="57"/>
      <c r="X262" s="91"/>
      <c r="Y262" s="91"/>
      <c r="Z262" s="57"/>
      <c r="AB262" s="57"/>
    </row>
    <row r="263" spans="1:28" x14ac:dyDescent="0.2">
      <c r="A263" s="77"/>
      <c r="E263" s="91"/>
      <c r="F263" s="91"/>
      <c r="G263" s="91"/>
      <c r="H263" s="91"/>
      <c r="I263" s="91"/>
      <c r="J263" s="91"/>
      <c r="K263" s="91"/>
      <c r="L263" s="91"/>
      <c r="M263" s="91"/>
      <c r="Q263" s="91"/>
      <c r="R263" s="57"/>
      <c r="S263" s="57"/>
      <c r="T263" s="57"/>
      <c r="U263" s="57"/>
      <c r="V263" s="57"/>
      <c r="W263" s="57"/>
      <c r="X263" s="91"/>
      <c r="Y263" s="91"/>
      <c r="Z263" s="57"/>
      <c r="AB263" s="57"/>
    </row>
    <row r="264" spans="1:28" x14ac:dyDescent="0.2">
      <c r="A264" s="77"/>
      <c r="E264" s="91"/>
      <c r="F264" s="91"/>
      <c r="G264" s="91"/>
      <c r="H264" s="91"/>
      <c r="I264" s="91"/>
      <c r="J264" s="91"/>
      <c r="K264" s="91"/>
      <c r="L264" s="91"/>
      <c r="M264" s="91"/>
      <c r="Q264" s="91"/>
      <c r="R264" s="57"/>
      <c r="S264" s="57"/>
      <c r="T264" s="57"/>
      <c r="U264" s="57"/>
      <c r="V264" s="57"/>
      <c r="W264" s="57"/>
      <c r="X264" s="91"/>
      <c r="Y264" s="91"/>
      <c r="Z264" s="57"/>
      <c r="AB264" s="57"/>
    </row>
    <row r="265" spans="1:28" x14ac:dyDescent="0.2">
      <c r="A265" s="77"/>
      <c r="E265" s="91"/>
      <c r="F265" s="91"/>
      <c r="G265" s="91"/>
      <c r="H265" s="91"/>
      <c r="I265" s="91"/>
      <c r="J265" s="91"/>
      <c r="K265" s="91"/>
      <c r="L265" s="91"/>
      <c r="M265" s="91"/>
      <c r="Q265" s="91"/>
      <c r="R265" s="57"/>
      <c r="S265" s="57"/>
      <c r="T265" s="57"/>
      <c r="U265" s="57"/>
      <c r="V265" s="57"/>
      <c r="W265" s="57"/>
      <c r="X265" s="91"/>
      <c r="Y265" s="91"/>
      <c r="Z265" s="57"/>
      <c r="AB265" s="57"/>
    </row>
    <row r="266" spans="1:28" x14ac:dyDescent="0.2">
      <c r="A266" s="77"/>
      <c r="E266" s="91"/>
      <c r="F266" s="91"/>
      <c r="G266" s="91"/>
      <c r="H266" s="91"/>
      <c r="I266" s="91"/>
      <c r="J266" s="91"/>
      <c r="K266" s="91"/>
      <c r="L266" s="91"/>
      <c r="M266" s="91"/>
      <c r="Q266" s="91"/>
      <c r="R266" s="57"/>
      <c r="S266" s="57"/>
      <c r="T266" s="57"/>
      <c r="U266" s="57"/>
      <c r="V266" s="57"/>
      <c r="W266" s="57"/>
      <c r="X266" s="91"/>
      <c r="Y266" s="91"/>
      <c r="Z266" s="57"/>
      <c r="AB266" s="57"/>
    </row>
    <row r="267" spans="1:28" x14ac:dyDescent="0.2">
      <c r="A267" s="77"/>
      <c r="E267" s="91"/>
      <c r="F267" s="91"/>
      <c r="G267" s="91"/>
      <c r="H267" s="91"/>
      <c r="I267" s="91"/>
      <c r="J267" s="91"/>
      <c r="K267" s="91"/>
      <c r="L267" s="91"/>
      <c r="M267" s="91"/>
      <c r="Q267" s="91"/>
      <c r="R267" s="57"/>
      <c r="S267" s="57"/>
      <c r="T267" s="57"/>
      <c r="U267" s="57"/>
      <c r="V267" s="57"/>
      <c r="W267" s="57"/>
      <c r="X267" s="91"/>
      <c r="Y267" s="91"/>
      <c r="Z267" s="57"/>
      <c r="AB267" s="57"/>
    </row>
    <row r="268" spans="1:28" x14ac:dyDescent="0.2">
      <c r="A268" s="77"/>
      <c r="E268" s="91"/>
      <c r="F268" s="91"/>
      <c r="G268" s="91"/>
      <c r="H268" s="91"/>
      <c r="I268" s="91"/>
      <c r="J268" s="91"/>
      <c r="K268" s="91"/>
      <c r="L268" s="91"/>
      <c r="M268" s="91"/>
      <c r="Q268" s="91"/>
      <c r="R268" s="57"/>
      <c r="S268" s="57"/>
      <c r="T268" s="57"/>
      <c r="U268" s="57"/>
      <c r="V268" s="57"/>
      <c r="W268" s="57"/>
      <c r="X268" s="91"/>
      <c r="Y268" s="91"/>
      <c r="Z268" s="57"/>
      <c r="AB268" s="57"/>
    </row>
    <row r="269" spans="1:28" x14ac:dyDescent="0.2">
      <c r="A269" s="77"/>
      <c r="E269" s="91"/>
      <c r="F269" s="91"/>
      <c r="G269" s="91"/>
      <c r="H269" s="91"/>
      <c r="I269" s="91"/>
      <c r="J269" s="91"/>
      <c r="K269" s="91"/>
      <c r="L269" s="91"/>
      <c r="M269" s="91"/>
      <c r="Q269" s="91"/>
      <c r="R269" s="57"/>
      <c r="S269" s="57"/>
      <c r="T269" s="57"/>
      <c r="U269" s="57"/>
      <c r="V269" s="57"/>
      <c r="W269" s="57"/>
      <c r="X269" s="91"/>
      <c r="Y269" s="91"/>
      <c r="Z269" s="57"/>
      <c r="AB269" s="57"/>
    </row>
    <row r="270" spans="1:28" x14ac:dyDescent="0.2">
      <c r="A270" s="77"/>
      <c r="E270" s="91"/>
      <c r="F270" s="91"/>
      <c r="G270" s="91"/>
      <c r="H270" s="91"/>
      <c r="I270" s="91"/>
      <c r="J270" s="91"/>
      <c r="K270" s="91"/>
      <c r="L270" s="91"/>
      <c r="M270" s="91"/>
      <c r="Q270" s="91"/>
      <c r="R270" s="57"/>
      <c r="S270" s="57"/>
      <c r="T270" s="57"/>
      <c r="U270" s="57"/>
      <c r="V270" s="57"/>
      <c r="W270" s="57"/>
      <c r="X270" s="91"/>
      <c r="Y270" s="91"/>
      <c r="Z270" s="57"/>
      <c r="AB270" s="57"/>
    </row>
    <row r="271" spans="1:28" x14ac:dyDescent="0.2">
      <c r="A271" s="77"/>
      <c r="E271" s="91"/>
      <c r="F271" s="91"/>
      <c r="G271" s="91"/>
      <c r="H271" s="91"/>
      <c r="I271" s="91"/>
      <c r="J271" s="91"/>
      <c r="K271" s="91"/>
      <c r="L271" s="91"/>
      <c r="M271" s="91"/>
      <c r="Q271" s="91"/>
      <c r="R271" s="57"/>
      <c r="S271" s="57"/>
      <c r="T271" s="57"/>
      <c r="U271" s="57"/>
      <c r="V271" s="57"/>
      <c r="W271" s="57"/>
      <c r="X271" s="91"/>
      <c r="Y271" s="91"/>
      <c r="Z271" s="57"/>
      <c r="AB271" s="57"/>
    </row>
    <row r="272" spans="1:28" x14ac:dyDescent="0.2">
      <c r="A272" s="77"/>
      <c r="E272" s="91"/>
      <c r="F272" s="91"/>
      <c r="G272" s="91"/>
      <c r="H272" s="91"/>
      <c r="I272" s="91"/>
      <c r="J272" s="91"/>
      <c r="K272" s="91"/>
      <c r="L272" s="91"/>
      <c r="M272" s="91"/>
      <c r="Q272" s="91"/>
      <c r="R272" s="57"/>
      <c r="S272" s="57"/>
      <c r="T272" s="57"/>
      <c r="U272" s="57"/>
      <c r="V272" s="57"/>
      <c r="W272" s="57"/>
      <c r="X272" s="91"/>
      <c r="Y272" s="91"/>
      <c r="Z272" s="57"/>
      <c r="AB272" s="57"/>
    </row>
    <row r="273" spans="1:28" x14ac:dyDescent="0.2">
      <c r="A273" s="77"/>
      <c r="E273" s="91"/>
      <c r="F273" s="91"/>
      <c r="G273" s="91"/>
      <c r="H273" s="91"/>
      <c r="I273" s="91"/>
      <c r="J273" s="91"/>
      <c r="K273" s="91"/>
      <c r="L273" s="91"/>
      <c r="M273" s="91"/>
      <c r="Q273" s="91"/>
      <c r="R273" s="57"/>
      <c r="S273" s="57"/>
      <c r="T273" s="57"/>
      <c r="U273" s="57"/>
      <c r="V273" s="57"/>
      <c r="W273" s="57"/>
      <c r="X273" s="91"/>
      <c r="Y273" s="91"/>
      <c r="Z273" s="57"/>
      <c r="AB273" s="57"/>
    </row>
    <row r="274" spans="1:28" x14ac:dyDescent="0.2">
      <c r="A274" s="77"/>
      <c r="E274" s="91"/>
      <c r="F274" s="91"/>
      <c r="G274" s="91"/>
      <c r="H274" s="91"/>
      <c r="I274" s="91"/>
      <c r="J274" s="91"/>
      <c r="K274" s="91"/>
      <c r="L274" s="91"/>
      <c r="M274" s="91"/>
      <c r="Q274" s="91"/>
      <c r="R274" s="57"/>
      <c r="S274" s="57"/>
      <c r="T274" s="57"/>
      <c r="U274" s="57"/>
      <c r="V274" s="57"/>
      <c r="W274" s="57"/>
      <c r="X274" s="91"/>
      <c r="Y274" s="91"/>
      <c r="Z274" s="57"/>
      <c r="AB274" s="57"/>
    </row>
    <row r="275" spans="1:28" x14ac:dyDescent="0.2">
      <c r="A275" s="77"/>
      <c r="E275" s="91"/>
      <c r="F275" s="91"/>
      <c r="G275" s="91"/>
      <c r="H275" s="91"/>
      <c r="I275" s="91"/>
      <c r="J275" s="91"/>
      <c r="K275" s="91"/>
      <c r="L275" s="91"/>
      <c r="M275" s="91"/>
      <c r="Q275" s="91"/>
      <c r="R275" s="57"/>
      <c r="S275" s="57"/>
      <c r="T275" s="57"/>
      <c r="U275" s="57"/>
      <c r="V275" s="57"/>
      <c r="W275" s="57"/>
      <c r="X275" s="91"/>
      <c r="Y275" s="91"/>
      <c r="Z275" s="57"/>
      <c r="AB275" s="57"/>
    </row>
    <row r="276" spans="1:28" x14ac:dyDescent="0.2">
      <c r="A276" s="77"/>
      <c r="E276" s="91"/>
      <c r="F276" s="91"/>
      <c r="G276" s="91"/>
      <c r="H276" s="91"/>
      <c r="I276" s="91"/>
      <c r="J276" s="91"/>
      <c r="K276" s="91"/>
      <c r="L276" s="91"/>
      <c r="M276" s="91"/>
      <c r="Q276" s="91"/>
      <c r="R276" s="57"/>
      <c r="S276" s="57"/>
      <c r="T276" s="57"/>
      <c r="U276" s="57"/>
      <c r="V276" s="57"/>
      <c r="W276" s="57"/>
      <c r="X276" s="91"/>
      <c r="Y276" s="91"/>
      <c r="Z276" s="57"/>
      <c r="AB276" s="57"/>
    </row>
    <row r="277" spans="1:28" x14ac:dyDescent="0.2">
      <c r="A277" s="77"/>
      <c r="E277" s="91"/>
      <c r="F277" s="91"/>
      <c r="G277" s="91"/>
      <c r="H277" s="91"/>
      <c r="I277" s="91"/>
      <c r="J277" s="91"/>
      <c r="K277" s="91"/>
      <c r="L277" s="91"/>
      <c r="M277" s="91"/>
      <c r="Q277" s="91"/>
      <c r="R277" s="57"/>
      <c r="S277" s="57"/>
      <c r="T277" s="57"/>
      <c r="U277" s="57"/>
      <c r="V277" s="57"/>
      <c r="W277" s="57"/>
      <c r="X277" s="91"/>
      <c r="Y277" s="91"/>
      <c r="Z277" s="57"/>
      <c r="AB277" s="57"/>
    </row>
    <row r="278" spans="1:28" x14ac:dyDescent="0.2">
      <c r="A278" s="77"/>
      <c r="E278" s="91"/>
      <c r="F278" s="91"/>
      <c r="G278" s="91"/>
      <c r="H278" s="91"/>
      <c r="I278" s="91"/>
      <c r="J278" s="91"/>
      <c r="K278" s="91"/>
      <c r="L278" s="91"/>
      <c r="M278" s="91"/>
      <c r="Q278" s="91"/>
      <c r="R278" s="57"/>
      <c r="S278" s="57"/>
      <c r="T278" s="57"/>
      <c r="U278" s="57"/>
      <c r="V278" s="57"/>
      <c r="W278" s="57"/>
      <c r="X278" s="91"/>
      <c r="Y278" s="91"/>
      <c r="Z278" s="57"/>
      <c r="AB278" s="57"/>
    </row>
    <row r="279" spans="1:28" x14ac:dyDescent="0.2">
      <c r="A279" s="77"/>
      <c r="E279" s="91"/>
      <c r="F279" s="91"/>
      <c r="G279" s="91"/>
      <c r="H279" s="91"/>
      <c r="I279" s="91"/>
      <c r="J279" s="91"/>
      <c r="K279" s="91"/>
      <c r="L279" s="91"/>
      <c r="M279" s="91"/>
      <c r="Q279" s="91"/>
      <c r="R279" s="57"/>
      <c r="S279" s="57"/>
      <c r="T279" s="57"/>
      <c r="U279" s="57"/>
      <c r="V279" s="57"/>
      <c r="W279" s="57"/>
      <c r="X279" s="91"/>
      <c r="Y279" s="91"/>
      <c r="Z279" s="57"/>
      <c r="AB279" s="57"/>
    </row>
    <row r="280" spans="1:28" x14ac:dyDescent="0.2">
      <c r="A280" s="77"/>
      <c r="E280" s="91"/>
      <c r="F280" s="91"/>
      <c r="G280" s="91"/>
      <c r="H280" s="91"/>
      <c r="I280" s="91"/>
      <c r="J280" s="91"/>
      <c r="K280" s="91"/>
      <c r="L280" s="91"/>
      <c r="M280" s="91"/>
      <c r="Q280" s="91"/>
      <c r="R280" s="57"/>
      <c r="S280" s="57"/>
      <c r="T280" s="57"/>
      <c r="U280" s="57"/>
      <c r="V280" s="57"/>
      <c r="W280" s="57"/>
      <c r="X280" s="91"/>
      <c r="Y280" s="91"/>
      <c r="Z280" s="57"/>
      <c r="AB280" s="57"/>
    </row>
    <row r="281" spans="1:28" x14ac:dyDescent="0.2">
      <c r="A281" s="77"/>
      <c r="E281" s="91"/>
      <c r="F281" s="91"/>
      <c r="G281" s="91"/>
      <c r="H281" s="91"/>
      <c r="I281" s="91"/>
      <c r="J281" s="91"/>
      <c r="K281" s="91"/>
      <c r="L281" s="91"/>
      <c r="M281" s="91"/>
      <c r="Q281" s="91"/>
      <c r="R281" s="57"/>
      <c r="S281" s="57"/>
      <c r="T281" s="57"/>
      <c r="U281" s="57"/>
      <c r="V281" s="57"/>
      <c r="W281" s="57"/>
      <c r="X281" s="91"/>
      <c r="Y281" s="91"/>
      <c r="Z281" s="57"/>
      <c r="AB281" s="57"/>
    </row>
    <row r="282" spans="1:28" x14ac:dyDescent="0.2">
      <c r="A282" s="77"/>
      <c r="E282" s="91"/>
      <c r="F282" s="91"/>
      <c r="G282" s="91"/>
      <c r="H282" s="91"/>
      <c r="I282" s="91"/>
      <c r="J282" s="91"/>
      <c r="K282" s="91"/>
      <c r="L282" s="91"/>
      <c r="M282" s="91"/>
      <c r="Q282" s="91"/>
      <c r="R282" s="57"/>
      <c r="S282" s="57"/>
      <c r="T282" s="57"/>
      <c r="U282" s="57"/>
      <c r="V282" s="57"/>
      <c r="W282" s="57"/>
      <c r="X282" s="91"/>
      <c r="Y282" s="91"/>
      <c r="Z282" s="57"/>
      <c r="AB282" s="57"/>
    </row>
    <row r="283" spans="1:28" x14ac:dyDescent="0.2">
      <c r="A283" s="77"/>
      <c r="E283" s="91"/>
      <c r="F283" s="91"/>
      <c r="G283" s="91"/>
      <c r="H283" s="91"/>
      <c r="I283" s="91"/>
      <c r="J283" s="91"/>
      <c r="K283" s="91"/>
      <c r="L283" s="91"/>
      <c r="M283" s="91"/>
      <c r="Q283" s="91"/>
      <c r="R283" s="57"/>
      <c r="S283" s="57"/>
      <c r="T283" s="57"/>
      <c r="U283" s="57"/>
      <c r="V283" s="57"/>
      <c r="W283" s="57"/>
      <c r="X283" s="91"/>
      <c r="Y283" s="91"/>
      <c r="Z283" s="57"/>
      <c r="AB283" s="57"/>
    </row>
    <row r="284" spans="1:28" x14ac:dyDescent="0.2">
      <c r="A284" s="77"/>
      <c r="E284" s="91"/>
      <c r="F284" s="91"/>
      <c r="G284" s="91"/>
      <c r="H284" s="91"/>
      <c r="I284" s="91"/>
      <c r="J284" s="91"/>
      <c r="K284" s="91"/>
      <c r="L284" s="91"/>
      <c r="M284" s="91"/>
      <c r="Q284" s="91"/>
      <c r="R284" s="57"/>
      <c r="S284" s="57"/>
      <c r="T284" s="57"/>
      <c r="U284" s="57"/>
      <c r="V284" s="57"/>
      <c r="W284" s="57"/>
      <c r="X284" s="91"/>
      <c r="Y284" s="91"/>
      <c r="Z284" s="57"/>
      <c r="AB284" s="57"/>
    </row>
    <row r="285" spans="1:28" x14ac:dyDescent="0.2">
      <c r="A285" s="77"/>
      <c r="E285" s="91"/>
      <c r="F285" s="91"/>
      <c r="G285" s="91"/>
      <c r="H285" s="91"/>
      <c r="I285" s="91"/>
      <c r="J285" s="91"/>
      <c r="K285" s="91"/>
      <c r="L285" s="91"/>
      <c r="M285" s="91"/>
      <c r="Q285" s="91"/>
      <c r="R285" s="57"/>
      <c r="S285" s="57"/>
      <c r="T285" s="57"/>
      <c r="U285" s="57"/>
      <c r="V285" s="57"/>
      <c r="W285" s="57"/>
      <c r="X285" s="91"/>
      <c r="Y285" s="91"/>
      <c r="Z285" s="57"/>
      <c r="AB285" s="57"/>
    </row>
    <row r="286" spans="1:28" x14ac:dyDescent="0.2">
      <c r="A286" s="77"/>
      <c r="E286" s="91"/>
      <c r="F286" s="91"/>
      <c r="G286" s="91"/>
      <c r="H286" s="91"/>
      <c r="I286" s="91"/>
      <c r="J286" s="91"/>
      <c r="K286" s="91"/>
      <c r="L286" s="91"/>
      <c r="M286" s="91"/>
      <c r="Q286" s="91"/>
      <c r="R286" s="57"/>
      <c r="S286" s="57"/>
      <c r="T286" s="57"/>
      <c r="U286" s="57"/>
      <c r="V286" s="57"/>
      <c r="W286" s="57"/>
      <c r="X286" s="91"/>
      <c r="Y286" s="91"/>
      <c r="Z286" s="57"/>
      <c r="AB286" s="57"/>
    </row>
    <row r="287" spans="1:28" x14ac:dyDescent="0.2">
      <c r="A287" s="77"/>
      <c r="E287" s="91"/>
      <c r="F287" s="91"/>
      <c r="G287" s="91"/>
      <c r="H287" s="91"/>
      <c r="I287" s="91"/>
      <c r="J287" s="91"/>
      <c r="K287" s="91"/>
      <c r="L287" s="91"/>
      <c r="M287" s="91"/>
      <c r="Q287" s="91"/>
      <c r="R287" s="57"/>
      <c r="S287" s="57"/>
      <c r="T287" s="57"/>
      <c r="U287" s="57"/>
      <c r="V287" s="57"/>
      <c r="W287" s="57"/>
      <c r="X287" s="91"/>
      <c r="Y287" s="91"/>
      <c r="Z287" s="57"/>
      <c r="AB287" s="57"/>
    </row>
    <row r="288" spans="1:28" x14ac:dyDescent="0.2">
      <c r="A288" s="77"/>
      <c r="E288" s="91"/>
      <c r="F288" s="91"/>
      <c r="G288" s="91"/>
      <c r="H288" s="91"/>
      <c r="I288" s="91"/>
      <c r="J288" s="91"/>
      <c r="K288" s="91"/>
      <c r="L288" s="91"/>
      <c r="M288" s="91"/>
      <c r="Q288" s="91"/>
      <c r="R288" s="57"/>
      <c r="S288" s="57"/>
      <c r="T288" s="57"/>
      <c r="U288" s="57"/>
      <c r="V288" s="57"/>
      <c r="W288" s="57"/>
      <c r="X288" s="91"/>
      <c r="Y288" s="91"/>
      <c r="Z288" s="57"/>
      <c r="AB288" s="57"/>
    </row>
    <row r="289" spans="1:28" x14ac:dyDescent="0.2">
      <c r="A289" s="77"/>
      <c r="E289" s="91"/>
      <c r="F289" s="91"/>
      <c r="G289" s="91"/>
      <c r="H289" s="91"/>
      <c r="I289" s="91"/>
      <c r="J289" s="91"/>
      <c r="K289" s="91"/>
      <c r="L289" s="91"/>
      <c r="M289" s="91"/>
      <c r="Q289" s="91"/>
      <c r="R289" s="57"/>
      <c r="S289" s="57"/>
      <c r="T289" s="57"/>
      <c r="U289" s="57"/>
      <c r="V289" s="57"/>
      <c r="W289" s="57"/>
      <c r="X289" s="91"/>
      <c r="Y289" s="91"/>
      <c r="Z289" s="57"/>
      <c r="AB289" s="57"/>
    </row>
    <row r="290" spans="1:28" x14ac:dyDescent="0.2">
      <c r="A290" s="77"/>
      <c r="E290" s="91"/>
      <c r="F290" s="91"/>
      <c r="G290" s="91"/>
      <c r="H290" s="91"/>
      <c r="I290" s="91"/>
      <c r="J290" s="91"/>
      <c r="K290" s="91"/>
      <c r="L290" s="91"/>
      <c r="M290" s="91"/>
      <c r="Q290" s="91"/>
      <c r="R290" s="57"/>
      <c r="S290" s="57"/>
      <c r="T290" s="57"/>
      <c r="U290" s="57"/>
      <c r="V290" s="57"/>
      <c r="W290" s="57"/>
      <c r="X290" s="91"/>
      <c r="Y290" s="91"/>
      <c r="Z290" s="57"/>
      <c r="AB290" s="57"/>
    </row>
    <row r="291" spans="1:28" x14ac:dyDescent="0.2">
      <c r="A291" s="77"/>
      <c r="E291" s="91"/>
      <c r="F291" s="91"/>
      <c r="G291" s="91"/>
      <c r="H291" s="91"/>
      <c r="I291" s="91"/>
      <c r="J291" s="91"/>
      <c r="K291" s="91"/>
      <c r="L291" s="91"/>
      <c r="M291" s="91"/>
      <c r="Q291" s="91"/>
      <c r="R291" s="57"/>
      <c r="S291" s="57"/>
      <c r="T291" s="57"/>
      <c r="U291" s="57"/>
      <c r="V291" s="57"/>
      <c r="W291" s="57"/>
      <c r="X291" s="91"/>
      <c r="Y291" s="91"/>
      <c r="Z291" s="57"/>
      <c r="AB291" s="57"/>
    </row>
    <row r="292" spans="1:28" x14ac:dyDescent="0.2">
      <c r="A292" s="77"/>
      <c r="E292" s="91"/>
      <c r="F292" s="91"/>
      <c r="G292" s="91"/>
      <c r="H292" s="91"/>
      <c r="I292" s="91"/>
      <c r="J292" s="91"/>
      <c r="K292" s="91"/>
      <c r="L292" s="91"/>
      <c r="M292" s="91"/>
      <c r="Q292" s="91"/>
      <c r="R292" s="57"/>
      <c r="S292" s="57"/>
      <c r="T292" s="57"/>
      <c r="U292" s="57"/>
      <c r="V292" s="57"/>
      <c r="W292" s="57"/>
      <c r="X292" s="91"/>
      <c r="Y292" s="91"/>
      <c r="Z292" s="57"/>
      <c r="AB292" s="57"/>
    </row>
    <row r="293" spans="1:28" x14ac:dyDescent="0.2">
      <c r="A293" s="77"/>
      <c r="E293" s="91"/>
      <c r="F293" s="91"/>
      <c r="G293" s="91"/>
      <c r="H293" s="91"/>
      <c r="I293" s="91"/>
      <c r="J293" s="91"/>
      <c r="K293" s="91"/>
      <c r="L293" s="91"/>
      <c r="M293" s="91"/>
      <c r="Q293" s="91"/>
      <c r="R293" s="57"/>
      <c r="S293" s="57"/>
      <c r="T293" s="57"/>
      <c r="U293" s="57"/>
      <c r="V293" s="57"/>
      <c r="W293" s="57"/>
      <c r="X293" s="91"/>
      <c r="Y293" s="91"/>
      <c r="Z293" s="57"/>
      <c r="AB293" s="57"/>
    </row>
    <row r="294" spans="1:28" x14ac:dyDescent="0.2">
      <c r="A294" s="77"/>
      <c r="E294" s="91"/>
      <c r="F294" s="91"/>
      <c r="G294" s="91"/>
      <c r="H294" s="91"/>
      <c r="I294" s="91"/>
      <c r="J294" s="91"/>
      <c r="K294" s="91"/>
      <c r="L294" s="91"/>
      <c r="M294" s="91"/>
      <c r="Q294" s="91"/>
      <c r="R294" s="57"/>
      <c r="S294" s="57"/>
      <c r="T294" s="57"/>
      <c r="U294" s="57"/>
      <c r="V294" s="57"/>
      <c r="W294" s="57"/>
      <c r="X294" s="91"/>
      <c r="Y294" s="91"/>
      <c r="Z294" s="57"/>
      <c r="AB294" s="57"/>
    </row>
    <row r="295" spans="1:28" x14ac:dyDescent="0.2">
      <c r="A295" s="77"/>
      <c r="E295" s="91"/>
      <c r="F295" s="91"/>
      <c r="G295" s="91"/>
      <c r="H295" s="91"/>
      <c r="I295" s="91"/>
      <c r="J295" s="91"/>
      <c r="K295" s="91"/>
      <c r="L295" s="91"/>
      <c r="M295" s="91"/>
      <c r="Q295" s="91"/>
      <c r="R295" s="57"/>
      <c r="S295" s="57"/>
      <c r="T295" s="57"/>
      <c r="U295" s="57"/>
      <c r="V295" s="57"/>
      <c r="W295" s="57"/>
      <c r="X295" s="91"/>
      <c r="Y295" s="91"/>
      <c r="Z295" s="57"/>
      <c r="AB295" s="57"/>
    </row>
    <row r="296" spans="1:28" x14ac:dyDescent="0.2">
      <c r="A296" s="77"/>
      <c r="E296" s="91"/>
      <c r="F296" s="91"/>
      <c r="G296" s="91"/>
      <c r="H296" s="91"/>
      <c r="I296" s="91"/>
      <c r="J296" s="91"/>
      <c r="K296" s="91"/>
      <c r="L296" s="91"/>
      <c r="M296" s="91"/>
      <c r="Q296" s="91"/>
      <c r="R296" s="57"/>
      <c r="S296" s="57"/>
      <c r="T296" s="57"/>
      <c r="U296" s="57"/>
      <c r="V296" s="57"/>
      <c r="W296" s="57"/>
      <c r="X296" s="91"/>
      <c r="Y296" s="91"/>
      <c r="Z296" s="57"/>
      <c r="AB296" s="57"/>
    </row>
    <row r="297" spans="1:28" x14ac:dyDescent="0.2">
      <c r="A297" s="77"/>
      <c r="E297" s="91"/>
      <c r="F297" s="91"/>
      <c r="G297" s="91"/>
      <c r="H297" s="91"/>
      <c r="I297" s="91"/>
      <c r="J297" s="91"/>
      <c r="K297" s="91"/>
      <c r="L297" s="91"/>
      <c r="M297" s="91"/>
      <c r="Q297" s="91"/>
      <c r="R297" s="57"/>
      <c r="S297" s="57"/>
      <c r="T297" s="57"/>
      <c r="U297" s="57"/>
      <c r="V297" s="57"/>
      <c r="W297" s="57"/>
      <c r="X297" s="91"/>
      <c r="Y297" s="91"/>
      <c r="Z297" s="57"/>
      <c r="AB297" s="57"/>
    </row>
    <row r="298" spans="1:28" x14ac:dyDescent="0.2">
      <c r="A298" s="77"/>
      <c r="E298" s="91"/>
      <c r="F298" s="91"/>
      <c r="G298" s="91"/>
      <c r="H298" s="91"/>
      <c r="I298" s="91"/>
      <c r="J298" s="91"/>
      <c r="K298" s="91"/>
      <c r="L298" s="91"/>
      <c r="M298" s="91"/>
      <c r="Q298" s="91"/>
      <c r="R298" s="57"/>
      <c r="S298" s="57"/>
      <c r="T298" s="57"/>
      <c r="U298" s="57"/>
      <c r="V298" s="57"/>
      <c r="W298" s="57"/>
      <c r="X298" s="91"/>
      <c r="Y298" s="91"/>
      <c r="Z298" s="57"/>
      <c r="AB298" s="57"/>
    </row>
    <row r="299" spans="1:28" x14ac:dyDescent="0.2">
      <c r="A299" s="77"/>
      <c r="E299" s="91"/>
      <c r="F299" s="91"/>
      <c r="G299" s="91"/>
      <c r="H299" s="91"/>
      <c r="I299" s="91"/>
      <c r="J299" s="91"/>
      <c r="K299" s="91"/>
      <c r="L299" s="91"/>
      <c r="M299" s="91"/>
      <c r="Q299" s="91"/>
      <c r="R299" s="57"/>
      <c r="S299" s="57"/>
      <c r="T299" s="57"/>
      <c r="U299" s="57"/>
      <c r="V299" s="57"/>
      <c r="W299" s="57"/>
      <c r="X299" s="91"/>
      <c r="Y299" s="91"/>
      <c r="Z299" s="57"/>
      <c r="AB299" s="57"/>
    </row>
    <row r="300" spans="1:28" x14ac:dyDescent="0.2">
      <c r="A300" s="77"/>
      <c r="E300" s="91"/>
      <c r="F300" s="91"/>
      <c r="G300" s="91"/>
      <c r="H300" s="91"/>
      <c r="I300" s="91"/>
      <c r="J300" s="91"/>
      <c r="K300" s="91"/>
      <c r="L300" s="91"/>
      <c r="M300" s="91"/>
      <c r="Q300" s="91"/>
      <c r="R300" s="57"/>
      <c r="S300" s="57"/>
      <c r="T300" s="57"/>
      <c r="U300" s="57"/>
      <c r="V300" s="57"/>
      <c r="W300" s="57"/>
      <c r="X300" s="91"/>
      <c r="Y300" s="91"/>
      <c r="Z300" s="57"/>
      <c r="AB300" s="57"/>
    </row>
    <row r="301" spans="1:28" x14ac:dyDescent="0.2">
      <c r="A301" s="77"/>
      <c r="E301" s="91"/>
      <c r="F301" s="91"/>
      <c r="G301" s="91"/>
      <c r="H301" s="91"/>
      <c r="I301" s="91"/>
      <c r="J301" s="91"/>
      <c r="K301" s="91"/>
      <c r="L301" s="91"/>
      <c r="M301" s="91"/>
      <c r="Q301" s="91"/>
      <c r="R301" s="57"/>
      <c r="S301" s="57"/>
      <c r="T301" s="57"/>
      <c r="U301" s="57"/>
      <c r="V301" s="57"/>
      <c r="W301" s="57"/>
      <c r="X301" s="91"/>
      <c r="Y301" s="91"/>
      <c r="Z301" s="57"/>
      <c r="AB301" s="57"/>
    </row>
    <row r="302" spans="1:28" x14ac:dyDescent="0.2">
      <c r="A302" s="77"/>
      <c r="E302" s="91"/>
      <c r="F302" s="91"/>
      <c r="G302" s="91"/>
      <c r="H302" s="91"/>
      <c r="I302" s="91"/>
      <c r="J302" s="91"/>
      <c r="K302" s="91"/>
      <c r="L302" s="91"/>
      <c r="M302" s="91"/>
      <c r="Q302" s="91"/>
      <c r="R302" s="57"/>
      <c r="S302" s="57"/>
      <c r="T302" s="57"/>
      <c r="U302" s="57"/>
      <c r="V302" s="57"/>
      <c r="W302" s="57"/>
      <c r="X302" s="91"/>
      <c r="Y302" s="91"/>
      <c r="Z302" s="57"/>
      <c r="AB302" s="57"/>
    </row>
    <row r="303" spans="1:28" x14ac:dyDescent="0.2">
      <c r="A303" s="77"/>
      <c r="E303" s="91"/>
      <c r="F303" s="91"/>
      <c r="G303" s="91"/>
      <c r="H303" s="91"/>
      <c r="I303" s="91"/>
      <c r="J303" s="91"/>
      <c r="K303" s="91"/>
      <c r="L303" s="91"/>
      <c r="M303" s="91"/>
      <c r="Q303" s="91"/>
      <c r="R303" s="57"/>
      <c r="S303" s="57"/>
      <c r="T303" s="57"/>
      <c r="U303" s="57"/>
      <c r="V303" s="57"/>
      <c r="W303" s="57"/>
      <c r="X303" s="91"/>
      <c r="Y303" s="91"/>
      <c r="Z303" s="57"/>
      <c r="AB303" s="57"/>
    </row>
    <row r="304" spans="1:28" x14ac:dyDescent="0.2">
      <c r="A304" s="77"/>
      <c r="E304" s="91"/>
      <c r="F304" s="91"/>
      <c r="G304" s="91"/>
      <c r="H304" s="91"/>
      <c r="I304" s="91"/>
      <c r="J304" s="91"/>
      <c r="K304" s="91"/>
      <c r="L304" s="91"/>
      <c r="M304" s="91"/>
      <c r="Q304" s="91"/>
      <c r="R304" s="57"/>
      <c r="S304" s="57"/>
      <c r="T304" s="57"/>
      <c r="U304" s="57"/>
      <c r="V304" s="57"/>
      <c r="W304" s="57"/>
      <c r="X304" s="91"/>
      <c r="Y304" s="91"/>
      <c r="Z304" s="57"/>
      <c r="AB304" s="57"/>
    </row>
    <row r="305" spans="1:28" x14ac:dyDescent="0.2">
      <c r="A305" s="77"/>
      <c r="E305" s="91"/>
      <c r="F305" s="91"/>
      <c r="G305" s="91"/>
      <c r="H305" s="91"/>
      <c r="I305" s="91"/>
      <c r="J305" s="91"/>
      <c r="K305" s="91"/>
      <c r="L305" s="91"/>
      <c r="M305" s="91"/>
      <c r="Q305" s="91"/>
      <c r="R305" s="57"/>
      <c r="S305" s="57"/>
      <c r="T305" s="57"/>
      <c r="U305" s="57"/>
      <c r="V305" s="57"/>
      <c r="W305" s="57"/>
      <c r="X305" s="91"/>
      <c r="Y305" s="91"/>
      <c r="Z305" s="57"/>
      <c r="AB305" s="57"/>
    </row>
    <row r="306" spans="1:28" x14ac:dyDescent="0.2">
      <c r="A306" s="77"/>
      <c r="E306" s="91"/>
      <c r="F306" s="91"/>
      <c r="G306" s="91"/>
      <c r="H306" s="91"/>
      <c r="I306" s="91"/>
      <c r="J306" s="91"/>
      <c r="K306" s="91"/>
      <c r="L306" s="91"/>
      <c r="M306" s="91"/>
      <c r="Q306" s="91"/>
      <c r="R306" s="57"/>
      <c r="S306" s="57"/>
      <c r="T306" s="57"/>
      <c r="U306" s="57"/>
      <c r="V306" s="57"/>
      <c r="W306" s="57"/>
      <c r="X306" s="91"/>
      <c r="Y306" s="91"/>
      <c r="Z306" s="57"/>
      <c r="AB306" s="57"/>
    </row>
    <row r="307" spans="1:28" x14ac:dyDescent="0.2">
      <c r="A307" s="77"/>
      <c r="E307" s="91"/>
      <c r="F307" s="91"/>
      <c r="G307" s="91"/>
      <c r="H307" s="91"/>
      <c r="I307" s="91"/>
      <c r="J307" s="91"/>
      <c r="K307" s="91"/>
      <c r="L307" s="91"/>
      <c r="M307" s="91"/>
      <c r="Q307" s="91"/>
      <c r="R307" s="57"/>
      <c r="S307" s="57"/>
      <c r="T307" s="57"/>
      <c r="U307" s="57"/>
      <c r="V307" s="57"/>
      <c r="W307" s="57"/>
      <c r="X307" s="91"/>
      <c r="Y307" s="91"/>
      <c r="Z307" s="57"/>
      <c r="AB307" s="57"/>
    </row>
    <row r="308" spans="1:28" x14ac:dyDescent="0.2">
      <c r="A308" s="77"/>
      <c r="E308" s="91"/>
      <c r="F308" s="91"/>
      <c r="G308" s="91"/>
      <c r="H308" s="91"/>
      <c r="I308" s="91"/>
      <c r="J308" s="91"/>
      <c r="K308" s="91"/>
      <c r="L308" s="91"/>
      <c r="M308" s="91"/>
      <c r="Q308" s="91"/>
      <c r="R308" s="57"/>
      <c r="S308" s="57"/>
      <c r="T308" s="57"/>
      <c r="U308" s="57"/>
      <c r="V308" s="57"/>
      <c r="W308" s="57"/>
      <c r="X308" s="91"/>
      <c r="Y308" s="91"/>
      <c r="Z308" s="57"/>
      <c r="AB308" s="57"/>
    </row>
    <row r="309" spans="1:28" x14ac:dyDescent="0.2">
      <c r="A309" s="77"/>
      <c r="E309" s="91"/>
      <c r="F309" s="91"/>
      <c r="G309" s="91"/>
      <c r="H309" s="91"/>
      <c r="I309" s="91"/>
      <c r="J309" s="91"/>
      <c r="K309" s="91"/>
      <c r="L309" s="91"/>
      <c r="M309" s="91"/>
      <c r="Q309" s="91"/>
      <c r="R309" s="57"/>
      <c r="S309" s="57"/>
      <c r="T309" s="57"/>
      <c r="U309" s="57"/>
      <c r="V309" s="57"/>
      <c r="W309" s="57"/>
      <c r="X309" s="91"/>
      <c r="Y309" s="91"/>
      <c r="Z309" s="57"/>
      <c r="AB309" s="57"/>
    </row>
    <row r="310" spans="1:28" x14ac:dyDescent="0.2">
      <c r="A310" s="77"/>
      <c r="E310" s="91"/>
      <c r="F310" s="91"/>
      <c r="G310" s="91"/>
      <c r="H310" s="91"/>
      <c r="I310" s="91"/>
      <c r="J310" s="91"/>
      <c r="K310" s="91"/>
      <c r="L310" s="91"/>
      <c r="M310" s="91"/>
      <c r="Q310" s="91"/>
      <c r="R310" s="57"/>
      <c r="S310" s="57"/>
      <c r="T310" s="57"/>
      <c r="U310" s="57"/>
      <c r="V310" s="57"/>
      <c r="W310" s="57"/>
      <c r="X310" s="91"/>
      <c r="Y310" s="91"/>
      <c r="Z310" s="57"/>
      <c r="AB310" s="57"/>
    </row>
    <row r="311" spans="1:28" x14ac:dyDescent="0.2">
      <c r="A311" s="77"/>
      <c r="E311" s="91"/>
      <c r="F311" s="91"/>
      <c r="G311" s="91"/>
      <c r="H311" s="91"/>
      <c r="I311" s="91"/>
      <c r="J311" s="91"/>
      <c r="K311" s="91"/>
      <c r="L311" s="91"/>
      <c r="M311" s="91"/>
      <c r="Q311" s="91"/>
      <c r="R311" s="57"/>
      <c r="S311" s="57"/>
      <c r="T311" s="57"/>
      <c r="U311" s="57"/>
      <c r="V311" s="57"/>
      <c r="W311" s="57"/>
      <c r="X311" s="91"/>
      <c r="Y311" s="91"/>
      <c r="Z311" s="57"/>
      <c r="AB311" s="57"/>
    </row>
    <row r="312" spans="1:28" x14ac:dyDescent="0.2">
      <c r="A312" s="77"/>
      <c r="E312" s="91"/>
      <c r="F312" s="91"/>
      <c r="G312" s="91"/>
      <c r="H312" s="91"/>
      <c r="I312" s="91"/>
      <c r="J312" s="91"/>
      <c r="K312" s="91"/>
      <c r="L312" s="91"/>
      <c r="M312" s="91"/>
      <c r="Q312" s="91"/>
      <c r="R312" s="57"/>
      <c r="S312" s="57"/>
      <c r="T312" s="57"/>
      <c r="U312" s="57"/>
      <c r="V312" s="57"/>
      <c r="W312" s="57"/>
      <c r="X312" s="91"/>
      <c r="Y312" s="91"/>
      <c r="Z312" s="57"/>
      <c r="AB312" s="57"/>
    </row>
    <row r="313" spans="1:28" x14ac:dyDescent="0.2">
      <c r="A313" s="77"/>
      <c r="E313" s="91"/>
      <c r="F313" s="91"/>
      <c r="G313" s="91"/>
      <c r="H313" s="91"/>
      <c r="I313" s="91"/>
      <c r="J313" s="91"/>
      <c r="K313" s="91"/>
      <c r="L313" s="91"/>
      <c r="M313" s="91"/>
      <c r="Q313" s="91"/>
      <c r="R313" s="57"/>
      <c r="S313" s="57"/>
      <c r="T313" s="57"/>
      <c r="U313" s="57"/>
      <c r="V313" s="57"/>
      <c r="W313" s="57"/>
      <c r="X313" s="91"/>
      <c r="Y313" s="91"/>
      <c r="Z313" s="57"/>
      <c r="AB313" s="57"/>
    </row>
    <row r="314" spans="1:28" x14ac:dyDescent="0.2">
      <c r="A314" s="77"/>
      <c r="E314" s="91"/>
      <c r="F314" s="91"/>
      <c r="G314" s="91"/>
      <c r="H314" s="91"/>
      <c r="I314" s="91"/>
      <c r="J314" s="91"/>
      <c r="K314" s="91"/>
      <c r="L314" s="91"/>
      <c r="M314" s="91"/>
      <c r="Q314" s="91"/>
      <c r="R314" s="57"/>
      <c r="S314" s="57"/>
      <c r="T314" s="57"/>
      <c r="U314" s="57"/>
      <c r="V314" s="57"/>
      <c r="W314" s="57"/>
      <c r="X314" s="91"/>
      <c r="Y314" s="91"/>
      <c r="Z314" s="57"/>
      <c r="AB314" s="57"/>
    </row>
    <row r="315" spans="1:28" x14ac:dyDescent="0.2">
      <c r="A315" s="77"/>
      <c r="E315" s="91"/>
      <c r="F315" s="91"/>
      <c r="G315" s="91"/>
      <c r="H315" s="91"/>
      <c r="I315" s="91"/>
      <c r="J315" s="91"/>
      <c r="K315" s="91"/>
      <c r="L315" s="91"/>
      <c r="M315" s="91"/>
      <c r="Q315" s="91"/>
      <c r="R315" s="57"/>
      <c r="S315" s="57"/>
      <c r="T315" s="57"/>
      <c r="U315" s="57"/>
      <c r="V315" s="57"/>
      <c r="W315" s="57"/>
      <c r="X315" s="91"/>
      <c r="Y315" s="91"/>
      <c r="Z315" s="57"/>
      <c r="AB315" s="57"/>
    </row>
    <row r="316" spans="1:28" x14ac:dyDescent="0.2">
      <c r="A316" s="77"/>
      <c r="E316" s="91"/>
      <c r="F316" s="91"/>
      <c r="G316" s="91"/>
      <c r="H316" s="91"/>
      <c r="I316" s="91"/>
      <c r="J316" s="91"/>
      <c r="K316" s="91"/>
      <c r="L316" s="91"/>
      <c r="M316" s="91"/>
      <c r="Q316" s="91"/>
      <c r="R316" s="57"/>
      <c r="S316" s="57"/>
      <c r="T316" s="57"/>
      <c r="U316" s="57"/>
      <c r="V316" s="57"/>
      <c r="W316" s="57"/>
      <c r="X316" s="91"/>
      <c r="Y316" s="91"/>
      <c r="Z316" s="57"/>
      <c r="AB316" s="57"/>
    </row>
    <row r="317" spans="1:28" x14ac:dyDescent="0.2">
      <c r="A317" s="77"/>
      <c r="E317" s="91"/>
      <c r="F317" s="91"/>
      <c r="G317" s="91"/>
      <c r="H317" s="91"/>
      <c r="I317" s="91"/>
      <c r="J317" s="91"/>
      <c r="K317" s="91"/>
      <c r="L317" s="91"/>
      <c r="M317" s="91"/>
      <c r="Q317" s="91"/>
      <c r="R317" s="57"/>
      <c r="S317" s="57"/>
      <c r="T317" s="57"/>
      <c r="U317" s="57"/>
      <c r="V317" s="57"/>
      <c r="W317" s="57"/>
      <c r="X317" s="91"/>
      <c r="Y317" s="91"/>
      <c r="Z317" s="57"/>
      <c r="AB317" s="57"/>
    </row>
    <row r="318" spans="1:28" x14ac:dyDescent="0.2">
      <c r="A318" s="77"/>
      <c r="E318" s="91"/>
      <c r="F318" s="91"/>
      <c r="G318" s="91"/>
      <c r="H318" s="91"/>
      <c r="I318" s="91"/>
      <c r="J318" s="91"/>
      <c r="K318" s="91"/>
      <c r="L318" s="91"/>
      <c r="M318" s="91"/>
      <c r="Q318" s="91"/>
      <c r="R318" s="57"/>
      <c r="S318" s="57"/>
      <c r="T318" s="57"/>
      <c r="U318" s="57"/>
      <c r="V318" s="57"/>
      <c r="W318" s="57"/>
      <c r="X318" s="91"/>
      <c r="Y318" s="91"/>
      <c r="Z318" s="57"/>
      <c r="AB318" s="57"/>
    </row>
    <row r="319" spans="1:28" x14ac:dyDescent="0.2">
      <c r="A319" s="77"/>
      <c r="E319" s="91"/>
      <c r="F319" s="91"/>
      <c r="G319" s="91"/>
      <c r="H319" s="91"/>
      <c r="I319" s="91"/>
      <c r="J319" s="91"/>
      <c r="K319" s="91"/>
      <c r="L319" s="91"/>
      <c r="M319" s="91"/>
      <c r="Q319" s="91"/>
      <c r="R319" s="57"/>
      <c r="S319" s="57"/>
      <c r="T319" s="57"/>
      <c r="U319" s="57"/>
      <c r="V319" s="57"/>
      <c r="W319" s="57"/>
      <c r="X319" s="91"/>
      <c r="Y319" s="91"/>
      <c r="Z319" s="57"/>
      <c r="AB319" s="57"/>
    </row>
    <row r="320" spans="1:28" x14ac:dyDescent="0.2">
      <c r="A320" s="77"/>
      <c r="E320" s="91"/>
      <c r="F320" s="91"/>
      <c r="G320" s="91"/>
      <c r="H320" s="91"/>
      <c r="I320" s="91"/>
      <c r="J320" s="91"/>
      <c r="K320" s="91"/>
      <c r="L320" s="91"/>
      <c r="M320" s="91"/>
      <c r="Q320" s="91"/>
      <c r="R320" s="57"/>
      <c r="S320" s="57"/>
      <c r="T320" s="57"/>
      <c r="U320" s="57"/>
      <c r="V320" s="57"/>
      <c r="W320" s="57"/>
      <c r="X320" s="91"/>
      <c r="Y320" s="91"/>
      <c r="Z320" s="57"/>
      <c r="AB320" s="57"/>
    </row>
    <row r="321" spans="1:28" x14ac:dyDescent="0.2">
      <c r="A321" s="77"/>
      <c r="E321" s="91"/>
      <c r="F321" s="91"/>
      <c r="G321" s="91"/>
      <c r="H321" s="91"/>
      <c r="I321" s="91"/>
      <c r="J321" s="91"/>
      <c r="K321" s="91"/>
      <c r="L321" s="91"/>
      <c r="M321" s="91"/>
      <c r="Q321" s="91"/>
      <c r="R321" s="57"/>
      <c r="S321" s="57"/>
      <c r="T321" s="57"/>
      <c r="U321" s="57"/>
      <c r="V321" s="57"/>
      <c r="W321" s="57"/>
      <c r="X321" s="91"/>
      <c r="Y321" s="91"/>
      <c r="Z321" s="57"/>
      <c r="AB321" s="57"/>
    </row>
    <row r="322" spans="1:28" x14ac:dyDescent="0.2">
      <c r="A322" s="77"/>
      <c r="E322" s="91"/>
      <c r="F322" s="91"/>
      <c r="G322" s="91"/>
      <c r="H322" s="91"/>
      <c r="I322" s="91"/>
      <c r="J322" s="91"/>
      <c r="K322" s="91"/>
      <c r="L322" s="91"/>
      <c r="M322" s="91"/>
      <c r="Q322" s="91"/>
      <c r="R322" s="57"/>
      <c r="S322" s="57"/>
      <c r="T322" s="57"/>
      <c r="U322" s="57"/>
      <c r="V322" s="57"/>
      <c r="W322" s="57"/>
      <c r="X322" s="91"/>
      <c r="Y322" s="91"/>
      <c r="Z322" s="57"/>
      <c r="AB322" s="57"/>
    </row>
    <row r="323" spans="1:28" x14ac:dyDescent="0.2">
      <c r="A323" s="77"/>
      <c r="E323" s="91"/>
      <c r="F323" s="91"/>
      <c r="G323" s="91"/>
      <c r="H323" s="91"/>
      <c r="I323" s="91"/>
      <c r="J323" s="91"/>
      <c r="K323" s="91"/>
      <c r="L323" s="91"/>
      <c r="M323" s="91"/>
      <c r="Q323" s="91"/>
      <c r="R323" s="57"/>
      <c r="S323" s="57"/>
      <c r="T323" s="57"/>
      <c r="U323" s="57"/>
      <c r="V323" s="57"/>
      <c r="W323" s="57"/>
      <c r="X323" s="91"/>
      <c r="Y323" s="91"/>
      <c r="Z323" s="57"/>
      <c r="AB323" s="57"/>
    </row>
    <row r="324" spans="1:28" x14ac:dyDescent="0.2">
      <c r="A324" s="77"/>
      <c r="E324" s="91"/>
      <c r="F324" s="91"/>
      <c r="G324" s="91"/>
      <c r="H324" s="91"/>
      <c r="I324" s="91"/>
      <c r="J324" s="91"/>
      <c r="K324" s="91"/>
      <c r="L324" s="91"/>
      <c r="M324" s="91"/>
      <c r="Q324" s="91"/>
      <c r="R324" s="57"/>
      <c r="S324" s="57"/>
      <c r="T324" s="57"/>
      <c r="U324" s="57"/>
      <c r="V324" s="57"/>
      <c r="W324" s="57"/>
      <c r="X324" s="91"/>
      <c r="Y324" s="91"/>
      <c r="Z324" s="57"/>
      <c r="AB324" s="57"/>
    </row>
    <row r="325" spans="1:28" x14ac:dyDescent="0.2">
      <c r="A325" s="77"/>
      <c r="E325" s="91"/>
      <c r="F325" s="91"/>
      <c r="G325" s="91"/>
      <c r="H325" s="91"/>
      <c r="I325" s="91"/>
      <c r="J325" s="91"/>
      <c r="K325" s="91"/>
      <c r="L325" s="91"/>
      <c r="M325" s="91"/>
      <c r="Q325" s="91"/>
      <c r="R325" s="57"/>
      <c r="S325" s="57"/>
      <c r="T325" s="57"/>
      <c r="U325" s="57"/>
      <c r="V325" s="57"/>
      <c r="W325" s="57"/>
      <c r="X325" s="91"/>
      <c r="Y325" s="91"/>
      <c r="Z325" s="57"/>
      <c r="AB325" s="57"/>
    </row>
    <row r="326" spans="1:28" x14ac:dyDescent="0.2">
      <c r="A326" s="77"/>
      <c r="E326" s="91"/>
      <c r="F326" s="91"/>
      <c r="G326" s="91"/>
      <c r="H326" s="91"/>
      <c r="I326" s="91"/>
      <c r="J326" s="91"/>
      <c r="K326" s="91"/>
      <c r="L326" s="91"/>
      <c r="M326" s="91"/>
      <c r="Q326" s="91"/>
      <c r="R326" s="57"/>
      <c r="S326" s="57"/>
      <c r="T326" s="57"/>
      <c r="U326" s="57"/>
      <c r="V326" s="57"/>
      <c r="W326" s="57"/>
      <c r="X326" s="91"/>
      <c r="Y326" s="91"/>
      <c r="Z326" s="57"/>
      <c r="AB326" s="57"/>
    </row>
    <row r="327" spans="1:28" x14ac:dyDescent="0.2">
      <c r="A327" s="77"/>
      <c r="E327" s="91"/>
      <c r="F327" s="91"/>
      <c r="G327" s="91"/>
      <c r="H327" s="91"/>
      <c r="I327" s="91"/>
      <c r="J327" s="91"/>
      <c r="K327" s="91"/>
      <c r="L327" s="91"/>
      <c r="M327" s="91"/>
      <c r="Q327" s="91"/>
      <c r="R327" s="57"/>
      <c r="S327" s="57"/>
      <c r="T327" s="57"/>
      <c r="U327" s="57"/>
      <c r="V327" s="57"/>
      <c r="W327" s="57"/>
      <c r="X327" s="91"/>
      <c r="Y327" s="91"/>
      <c r="Z327" s="57"/>
      <c r="AB327" s="57"/>
    </row>
    <row r="328" spans="1:28" x14ac:dyDescent="0.2">
      <c r="A328" s="77"/>
      <c r="E328" s="91"/>
      <c r="F328" s="91"/>
      <c r="G328" s="91"/>
      <c r="H328" s="91"/>
      <c r="I328" s="91"/>
      <c r="J328" s="91"/>
      <c r="K328" s="91"/>
      <c r="L328" s="91"/>
      <c r="M328" s="91"/>
      <c r="Q328" s="91"/>
      <c r="R328" s="57"/>
      <c r="S328" s="57"/>
      <c r="T328" s="57"/>
      <c r="U328" s="57"/>
      <c r="V328" s="57"/>
      <c r="W328" s="57"/>
      <c r="X328" s="91"/>
      <c r="Y328" s="91"/>
      <c r="Z328" s="57"/>
      <c r="AB328" s="57"/>
    </row>
    <row r="329" spans="1:28" x14ac:dyDescent="0.2">
      <c r="A329" s="77"/>
      <c r="E329" s="91"/>
      <c r="F329" s="91"/>
      <c r="G329" s="91"/>
      <c r="H329" s="91"/>
      <c r="I329" s="91"/>
      <c r="J329" s="91"/>
      <c r="K329" s="91"/>
      <c r="L329" s="91"/>
      <c r="M329" s="91"/>
      <c r="Q329" s="91"/>
      <c r="R329" s="57"/>
      <c r="S329" s="57"/>
      <c r="T329" s="57"/>
      <c r="U329" s="57"/>
      <c r="V329" s="57"/>
      <c r="W329" s="57"/>
      <c r="X329" s="91"/>
      <c r="Y329" s="91"/>
      <c r="Z329" s="57"/>
      <c r="AB329" s="57"/>
    </row>
    <row r="330" spans="1:28" x14ac:dyDescent="0.2">
      <c r="A330" s="77"/>
      <c r="E330" s="91"/>
      <c r="F330" s="91"/>
      <c r="G330" s="91"/>
      <c r="H330" s="91"/>
      <c r="I330" s="91"/>
      <c r="J330" s="91"/>
      <c r="K330" s="91"/>
      <c r="L330" s="91"/>
      <c r="M330" s="91"/>
      <c r="Q330" s="91"/>
      <c r="R330" s="57"/>
      <c r="S330" s="57"/>
      <c r="T330" s="57"/>
      <c r="U330" s="57"/>
      <c r="V330" s="57"/>
      <c r="W330" s="57"/>
      <c r="X330" s="91"/>
      <c r="Y330" s="91"/>
      <c r="Z330" s="57"/>
      <c r="AB330" s="57"/>
    </row>
    <row r="331" spans="1:28" x14ac:dyDescent="0.2">
      <c r="A331" s="77"/>
      <c r="E331" s="91"/>
      <c r="F331" s="91"/>
      <c r="G331" s="91"/>
      <c r="H331" s="91"/>
      <c r="I331" s="91"/>
      <c r="J331" s="91"/>
      <c r="K331" s="91"/>
      <c r="L331" s="91"/>
      <c r="M331" s="91"/>
      <c r="Q331" s="91"/>
      <c r="R331" s="57"/>
      <c r="S331" s="57"/>
      <c r="T331" s="57"/>
      <c r="U331" s="57"/>
      <c r="V331" s="57"/>
      <c r="W331" s="57"/>
      <c r="X331" s="91"/>
      <c r="Y331" s="91"/>
      <c r="Z331" s="57"/>
      <c r="AB331" s="57"/>
    </row>
    <row r="332" spans="1:28" x14ac:dyDescent="0.2">
      <c r="A332" s="77"/>
      <c r="E332" s="91"/>
      <c r="F332" s="91"/>
      <c r="G332" s="91"/>
      <c r="H332" s="91"/>
      <c r="I332" s="91"/>
      <c r="J332" s="91"/>
      <c r="K332" s="91"/>
      <c r="L332" s="91"/>
      <c r="M332" s="91"/>
      <c r="Q332" s="91"/>
      <c r="R332" s="57"/>
      <c r="S332" s="57"/>
      <c r="T332" s="57"/>
      <c r="U332" s="57"/>
      <c r="V332" s="57"/>
      <c r="W332" s="57"/>
      <c r="X332" s="91"/>
      <c r="Y332" s="91"/>
      <c r="Z332" s="57"/>
      <c r="AB332" s="57"/>
    </row>
    <row r="333" spans="1:28" x14ac:dyDescent="0.2">
      <c r="A333" s="77"/>
      <c r="E333" s="91"/>
      <c r="F333" s="91"/>
      <c r="G333" s="91"/>
      <c r="H333" s="91"/>
      <c r="I333" s="91"/>
      <c r="J333" s="91"/>
      <c r="K333" s="91"/>
      <c r="L333" s="91"/>
      <c r="M333" s="91"/>
      <c r="Q333" s="91"/>
      <c r="R333" s="57"/>
      <c r="S333" s="57"/>
      <c r="T333" s="57"/>
      <c r="U333" s="57"/>
      <c r="V333" s="57"/>
      <c r="W333" s="57"/>
      <c r="X333" s="91"/>
      <c r="Y333" s="91"/>
      <c r="Z333" s="57"/>
      <c r="AB333" s="57"/>
    </row>
    <row r="334" spans="1:28" x14ac:dyDescent="0.2">
      <c r="A334" s="77"/>
      <c r="E334" s="91"/>
      <c r="F334" s="91"/>
      <c r="G334" s="91"/>
      <c r="H334" s="91"/>
      <c r="I334" s="91"/>
      <c r="J334" s="91"/>
      <c r="K334" s="91"/>
      <c r="L334" s="91"/>
      <c r="M334" s="91"/>
      <c r="Q334" s="91"/>
      <c r="R334" s="57"/>
      <c r="S334" s="57"/>
      <c r="T334" s="57"/>
      <c r="U334" s="57"/>
      <c r="V334" s="57"/>
      <c r="W334" s="57"/>
      <c r="X334" s="91"/>
      <c r="Y334" s="91"/>
      <c r="Z334" s="57"/>
      <c r="AB334" s="57"/>
    </row>
    <row r="335" spans="1:28" x14ac:dyDescent="0.2">
      <c r="A335" s="77"/>
      <c r="E335" s="91"/>
      <c r="F335" s="91"/>
      <c r="G335" s="91"/>
      <c r="H335" s="91"/>
      <c r="I335" s="91"/>
      <c r="J335" s="91"/>
      <c r="K335" s="91"/>
      <c r="L335" s="91"/>
      <c r="M335" s="91"/>
      <c r="Q335" s="91"/>
      <c r="R335" s="57"/>
      <c r="S335" s="57"/>
      <c r="T335" s="57"/>
      <c r="U335" s="57"/>
      <c r="V335" s="57"/>
      <c r="W335" s="57"/>
      <c r="X335" s="91"/>
      <c r="Y335" s="91"/>
      <c r="Z335" s="57"/>
      <c r="AB335" s="57"/>
    </row>
    <row r="336" spans="1:28" x14ac:dyDescent="0.2">
      <c r="A336" s="77"/>
      <c r="E336" s="91"/>
      <c r="F336" s="91"/>
      <c r="G336" s="91"/>
      <c r="H336" s="91"/>
      <c r="I336" s="91"/>
      <c r="J336" s="91"/>
      <c r="K336" s="91"/>
      <c r="L336" s="91"/>
      <c r="M336" s="91"/>
      <c r="Q336" s="91"/>
      <c r="R336" s="57"/>
      <c r="S336" s="57"/>
      <c r="T336" s="57"/>
      <c r="U336" s="57"/>
      <c r="V336" s="57"/>
      <c r="W336" s="57"/>
      <c r="X336" s="91"/>
      <c r="Y336" s="91"/>
      <c r="Z336" s="57"/>
      <c r="AB336" s="57"/>
    </row>
    <row r="337" spans="1:28" x14ac:dyDescent="0.2">
      <c r="A337" s="77"/>
      <c r="E337" s="91"/>
      <c r="F337" s="91"/>
      <c r="G337" s="91"/>
      <c r="H337" s="91"/>
      <c r="I337" s="91"/>
      <c r="J337" s="91"/>
      <c r="K337" s="91"/>
      <c r="L337" s="91"/>
      <c r="M337" s="91"/>
      <c r="Q337" s="91"/>
      <c r="R337" s="57"/>
      <c r="S337" s="57"/>
      <c r="T337" s="57"/>
      <c r="U337" s="57"/>
      <c r="V337" s="57"/>
      <c r="W337" s="57"/>
      <c r="X337" s="91"/>
      <c r="Y337" s="91"/>
      <c r="Z337" s="57"/>
      <c r="AB337" s="57"/>
    </row>
    <row r="338" spans="1:28" x14ac:dyDescent="0.2">
      <c r="A338" s="77"/>
      <c r="E338" s="91"/>
      <c r="F338" s="91"/>
      <c r="G338" s="91"/>
      <c r="H338" s="91"/>
      <c r="I338" s="91"/>
      <c r="J338" s="91"/>
      <c r="K338" s="91"/>
      <c r="L338" s="91"/>
      <c r="M338" s="91"/>
      <c r="Q338" s="91"/>
      <c r="R338" s="57"/>
      <c r="S338" s="57"/>
      <c r="T338" s="57"/>
      <c r="U338" s="57"/>
      <c r="V338" s="57"/>
      <c r="W338" s="57"/>
      <c r="X338" s="91"/>
      <c r="Y338" s="91"/>
      <c r="Z338" s="57"/>
      <c r="AB338" s="57"/>
    </row>
    <row r="339" spans="1:28" x14ac:dyDescent="0.2">
      <c r="A339" s="77"/>
      <c r="E339" s="91"/>
      <c r="F339" s="91"/>
      <c r="G339" s="91"/>
      <c r="H339" s="91"/>
      <c r="I339" s="91"/>
      <c r="J339" s="91"/>
      <c r="K339" s="91"/>
      <c r="L339" s="91"/>
      <c r="M339" s="91"/>
      <c r="Q339" s="91"/>
      <c r="R339" s="57"/>
      <c r="S339" s="57"/>
      <c r="T339" s="57"/>
      <c r="U339" s="57"/>
      <c r="V339" s="57"/>
      <c r="W339" s="57"/>
      <c r="X339" s="91"/>
      <c r="Y339" s="91"/>
      <c r="Z339" s="57"/>
      <c r="AB339" s="57"/>
    </row>
    <row r="340" spans="1:28" x14ac:dyDescent="0.2">
      <c r="A340" s="77"/>
      <c r="E340" s="91"/>
      <c r="F340" s="91"/>
      <c r="G340" s="91"/>
      <c r="H340" s="91"/>
      <c r="I340" s="91"/>
      <c r="J340" s="91"/>
      <c r="K340" s="91"/>
      <c r="L340" s="91"/>
      <c r="M340" s="91"/>
      <c r="Q340" s="91"/>
      <c r="R340" s="57"/>
      <c r="S340" s="57"/>
      <c r="T340" s="57"/>
      <c r="U340" s="57"/>
      <c r="V340" s="57"/>
      <c r="W340" s="57"/>
      <c r="X340" s="91"/>
      <c r="Y340" s="91"/>
      <c r="Z340" s="57"/>
      <c r="AB340" s="57"/>
    </row>
    <row r="341" spans="1:28" x14ac:dyDescent="0.2">
      <c r="A341" s="77"/>
      <c r="E341" s="91"/>
      <c r="F341" s="91"/>
      <c r="G341" s="91"/>
      <c r="H341" s="91"/>
      <c r="I341" s="91"/>
      <c r="J341" s="91"/>
      <c r="K341" s="91"/>
      <c r="L341" s="91"/>
      <c r="M341" s="91"/>
      <c r="Q341" s="91"/>
      <c r="R341" s="57"/>
      <c r="S341" s="57"/>
      <c r="T341" s="57"/>
      <c r="U341" s="57"/>
      <c r="V341" s="57"/>
      <c r="W341" s="57"/>
      <c r="X341" s="91"/>
      <c r="Y341" s="91"/>
      <c r="Z341" s="57"/>
      <c r="AB341" s="57"/>
    </row>
    <row r="342" spans="1:28" x14ac:dyDescent="0.2">
      <c r="A342" s="77"/>
      <c r="E342" s="91"/>
      <c r="F342" s="91"/>
      <c r="G342" s="91"/>
      <c r="H342" s="91"/>
      <c r="I342" s="91"/>
      <c r="J342" s="91"/>
      <c r="K342" s="91"/>
      <c r="L342" s="91"/>
      <c r="M342" s="91"/>
      <c r="Q342" s="91"/>
      <c r="R342" s="57"/>
      <c r="S342" s="57"/>
      <c r="T342" s="57"/>
      <c r="U342" s="57"/>
      <c r="V342" s="57"/>
      <c r="W342" s="57"/>
      <c r="X342" s="91"/>
      <c r="Y342" s="91"/>
      <c r="Z342" s="57"/>
      <c r="AB342" s="57"/>
    </row>
    <row r="343" spans="1:28" x14ac:dyDescent="0.2">
      <c r="A343" s="77"/>
      <c r="E343" s="91"/>
      <c r="F343" s="91"/>
      <c r="G343" s="91"/>
      <c r="H343" s="91"/>
      <c r="I343" s="91"/>
      <c r="J343" s="91"/>
      <c r="K343" s="91"/>
      <c r="L343" s="91"/>
      <c r="M343" s="91"/>
      <c r="Q343" s="91"/>
      <c r="R343" s="57"/>
      <c r="S343" s="57"/>
      <c r="T343" s="57"/>
      <c r="U343" s="57"/>
      <c r="V343" s="57"/>
      <c r="W343" s="57"/>
      <c r="X343" s="91"/>
      <c r="Y343" s="91"/>
      <c r="Z343" s="57"/>
      <c r="AB343" s="57"/>
    </row>
    <row r="344" spans="1:28" x14ac:dyDescent="0.2">
      <c r="A344" s="77"/>
      <c r="E344" s="91"/>
      <c r="F344" s="91"/>
      <c r="G344" s="91"/>
      <c r="H344" s="91"/>
      <c r="I344" s="91"/>
      <c r="J344" s="91"/>
      <c r="K344" s="91"/>
      <c r="L344" s="91"/>
      <c r="M344" s="91"/>
      <c r="Q344" s="91"/>
      <c r="R344" s="57"/>
      <c r="S344" s="57"/>
      <c r="T344" s="57"/>
      <c r="U344" s="57"/>
      <c r="V344" s="57"/>
      <c r="W344" s="57"/>
      <c r="X344" s="91"/>
      <c r="Y344" s="91"/>
      <c r="Z344" s="57"/>
      <c r="AB344" s="57"/>
    </row>
    <row r="345" spans="1:28" x14ac:dyDescent="0.2">
      <c r="A345" s="77"/>
      <c r="E345" s="91"/>
      <c r="F345" s="91"/>
      <c r="G345" s="91"/>
      <c r="H345" s="91"/>
      <c r="I345" s="91"/>
      <c r="J345" s="91"/>
      <c r="K345" s="91"/>
      <c r="L345" s="91"/>
      <c r="M345" s="91"/>
      <c r="Q345" s="91"/>
      <c r="R345" s="57"/>
      <c r="S345" s="57"/>
      <c r="T345" s="57"/>
      <c r="U345" s="57"/>
      <c r="V345" s="57"/>
      <c r="W345" s="57"/>
      <c r="X345" s="91"/>
      <c r="Y345" s="91"/>
      <c r="Z345" s="57"/>
      <c r="AB345" s="57"/>
    </row>
    <row r="346" spans="1:28" x14ac:dyDescent="0.2">
      <c r="A346" s="77"/>
      <c r="E346" s="91"/>
      <c r="F346" s="91"/>
      <c r="G346" s="91"/>
      <c r="H346" s="91"/>
      <c r="I346" s="91"/>
      <c r="J346" s="91"/>
      <c r="K346" s="91"/>
      <c r="L346" s="91"/>
      <c r="M346" s="91"/>
      <c r="Q346" s="91"/>
      <c r="R346" s="57"/>
      <c r="S346" s="57"/>
      <c r="T346" s="57"/>
      <c r="U346" s="57"/>
      <c r="V346" s="57"/>
      <c r="W346" s="57"/>
      <c r="X346" s="91"/>
      <c r="Y346" s="91"/>
      <c r="Z346" s="57"/>
      <c r="AB346" s="57"/>
    </row>
    <row r="347" spans="1:28" x14ac:dyDescent="0.2">
      <c r="A347" s="77"/>
      <c r="E347" s="91"/>
      <c r="F347" s="91"/>
      <c r="G347" s="91"/>
      <c r="H347" s="91"/>
      <c r="I347" s="91"/>
      <c r="J347" s="91"/>
      <c r="K347" s="91"/>
      <c r="L347" s="91"/>
      <c r="M347" s="91"/>
      <c r="Q347" s="91"/>
      <c r="R347" s="57"/>
      <c r="S347" s="57"/>
      <c r="T347" s="57"/>
      <c r="U347" s="57"/>
      <c r="V347" s="57"/>
      <c r="W347" s="57"/>
      <c r="X347" s="91"/>
      <c r="Y347" s="91"/>
      <c r="Z347" s="57"/>
      <c r="AB347" s="57"/>
    </row>
    <row r="348" spans="1:28" x14ac:dyDescent="0.2">
      <c r="A348" s="77"/>
      <c r="E348" s="91"/>
      <c r="F348" s="91"/>
      <c r="G348" s="91"/>
      <c r="H348" s="91"/>
      <c r="I348" s="91"/>
      <c r="J348" s="91"/>
      <c r="K348" s="91"/>
      <c r="L348" s="91"/>
      <c r="M348" s="91"/>
    </row>
    <row r="349" spans="1:28" x14ac:dyDescent="0.2">
      <c r="A349" s="77"/>
      <c r="E349" s="91"/>
      <c r="F349" s="91"/>
      <c r="G349" s="91"/>
      <c r="H349" s="91"/>
      <c r="I349" s="91"/>
      <c r="J349" s="91"/>
      <c r="K349" s="91"/>
      <c r="L349" s="91"/>
      <c r="M349" s="91"/>
    </row>
    <row r="350" spans="1:28" x14ac:dyDescent="0.2">
      <c r="A350" s="77"/>
      <c r="E350" s="91"/>
      <c r="F350" s="91"/>
      <c r="G350" s="91"/>
      <c r="H350" s="91"/>
      <c r="I350" s="91"/>
      <c r="J350" s="91"/>
      <c r="K350" s="91"/>
      <c r="L350" s="91"/>
      <c r="M350" s="91"/>
    </row>
    <row r="351" spans="1:28" x14ac:dyDescent="0.2">
      <c r="A351" s="77"/>
      <c r="E351" s="91"/>
      <c r="F351" s="91"/>
      <c r="G351" s="91"/>
      <c r="H351" s="91"/>
      <c r="I351" s="91"/>
      <c r="J351" s="91"/>
      <c r="K351" s="91"/>
      <c r="L351" s="91"/>
      <c r="M351" s="91"/>
    </row>
    <row r="352" spans="1:28" x14ac:dyDescent="0.2">
      <c r="A352" s="77"/>
      <c r="E352" s="91"/>
      <c r="F352" s="91"/>
      <c r="G352" s="91"/>
      <c r="H352" s="91"/>
      <c r="I352" s="91"/>
      <c r="J352" s="91"/>
      <c r="K352" s="91"/>
      <c r="L352" s="91"/>
      <c r="M352" s="91"/>
    </row>
    <row r="353" spans="1:13" x14ac:dyDescent="0.2">
      <c r="A353" s="77"/>
      <c r="E353" s="91"/>
      <c r="F353" s="91"/>
      <c r="G353" s="91"/>
      <c r="H353" s="91"/>
      <c r="I353" s="91"/>
      <c r="J353" s="91"/>
      <c r="K353" s="91"/>
      <c r="L353" s="91"/>
      <c r="M353" s="91"/>
    </row>
    <row r="354" spans="1:13" x14ac:dyDescent="0.2">
      <c r="A354" s="77"/>
      <c r="E354" s="91"/>
      <c r="F354" s="91"/>
      <c r="G354" s="91"/>
      <c r="H354" s="91"/>
      <c r="I354" s="91"/>
      <c r="J354" s="91"/>
      <c r="K354" s="91"/>
      <c r="L354" s="91"/>
      <c r="M354" s="91"/>
    </row>
    <row r="355" spans="1:13" x14ac:dyDescent="0.2">
      <c r="A355" s="77"/>
      <c r="E355" s="91"/>
      <c r="F355" s="91"/>
      <c r="G355" s="91"/>
      <c r="H355" s="91"/>
      <c r="I355" s="91"/>
      <c r="J355" s="91"/>
      <c r="K355" s="91"/>
      <c r="L355" s="91"/>
      <c r="M355" s="91"/>
    </row>
    <row r="356" spans="1:13" x14ac:dyDescent="0.2">
      <c r="A356" s="77"/>
      <c r="E356" s="91"/>
      <c r="F356" s="91"/>
      <c r="G356" s="91"/>
      <c r="H356" s="91"/>
      <c r="I356" s="91"/>
      <c r="J356" s="91"/>
      <c r="K356" s="91"/>
      <c r="L356" s="91"/>
      <c r="M356" s="91"/>
    </row>
    <row r="357" spans="1:13" x14ac:dyDescent="0.2">
      <c r="A357" s="77"/>
      <c r="E357" s="91"/>
      <c r="F357" s="91"/>
      <c r="G357" s="91"/>
      <c r="H357" s="91"/>
      <c r="I357" s="91"/>
      <c r="J357" s="91"/>
      <c r="K357" s="91"/>
      <c r="L357" s="91"/>
      <c r="M357" s="91"/>
    </row>
    <row r="358" spans="1:13" x14ac:dyDescent="0.2">
      <c r="A358" s="77"/>
      <c r="E358" s="91"/>
      <c r="F358" s="91"/>
      <c r="G358" s="91"/>
      <c r="H358" s="91"/>
      <c r="I358" s="91"/>
      <c r="J358" s="91"/>
      <c r="K358" s="91"/>
      <c r="L358" s="91"/>
      <c r="M358" s="91"/>
    </row>
    <row r="359" spans="1:13" x14ac:dyDescent="0.2">
      <c r="A359" s="77"/>
      <c r="E359" s="91"/>
      <c r="F359" s="91"/>
      <c r="G359" s="91"/>
      <c r="H359" s="91"/>
      <c r="I359" s="91"/>
      <c r="J359" s="91"/>
      <c r="K359" s="91"/>
      <c r="L359" s="91"/>
      <c r="M359" s="91"/>
    </row>
    <row r="360" spans="1:13" x14ac:dyDescent="0.2">
      <c r="A360" s="77"/>
      <c r="E360" s="91"/>
      <c r="F360" s="91"/>
      <c r="G360" s="91"/>
      <c r="H360" s="91"/>
      <c r="I360" s="91"/>
      <c r="J360" s="91"/>
      <c r="K360" s="91"/>
      <c r="L360" s="91"/>
      <c r="M360" s="91"/>
    </row>
    <row r="361" spans="1:13" x14ac:dyDescent="0.2">
      <c r="A361" s="77"/>
      <c r="E361" s="91"/>
      <c r="F361" s="91"/>
      <c r="G361" s="91"/>
      <c r="H361" s="91"/>
      <c r="I361" s="91"/>
      <c r="J361" s="91"/>
      <c r="K361" s="91"/>
      <c r="L361" s="91"/>
      <c r="M361" s="91"/>
    </row>
    <row r="362" spans="1:13" x14ac:dyDescent="0.2">
      <c r="A362" s="77"/>
      <c r="E362" s="91"/>
      <c r="F362" s="91"/>
      <c r="G362" s="91"/>
      <c r="H362" s="91"/>
      <c r="I362" s="91"/>
      <c r="J362" s="91"/>
      <c r="K362" s="91"/>
      <c r="L362" s="91"/>
      <c r="M362" s="91"/>
    </row>
    <row r="363" spans="1:13" x14ac:dyDescent="0.2">
      <c r="A363" s="77"/>
      <c r="E363" s="91"/>
      <c r="F363" s="91"/>
      <c r="G363" s="91"/>
      <c r="H363" s="91"/>
      <c r="I363" s="91"/>
      <c r="J363" s="91"/>
      <c r="K363" s="91"/>
      <c r="L363" s="91"/>
      <c r="M363" s="91"/>
    </row>
    <row r="364" spans="1:13" x14ac:dyDescent="0.2">
      <c r="A364" s="77"/>
      <c r="E364" s="91"/>
      <c r="F364" s="91"/>
      <c r="G364" s="91"/>
      <c r="H364" s="91"/>
      <c r="I364" s="91"/>
      <c r="J364" s="91"/>
      <c r="K364" s="91"/>
      <c r="L364" s="91"/>
      <c r="M364" s="91"/>
    </row>
    <row r="365" spans="1:13" x14ac:dyDescent="0.2">
      <c r="A365" s="77"/>
      <c r="E365" s="91"/>
      <c r="F365" s="91"/>
      <c r="G365" s="91"/>
      <c r="H365" s="91"/>
      <c r="I365" s="91"/>
      <c r="J365" s="91"/>
      <c r="K365" s="91"/>
      <c r="L365" s="91"/>
      <c r="M365" s="91"/>
    </row>
    <row r="366" spans="1:13" x14ac:dyDescent="0.2">
      <c r="A366" s="77"/>
      <c r="E366" s="91"/>
      <c r="F366" s="91"/>
      <c r="G366" s="91"/>
      <c r="H366" s="91"/>
      <c r="I366" s="91"/>
      <c r="J366" s="91"/>
      <c r="K366" s="91"/>
      <c r="L366" s="91"/>
      <c r="M366" s="91"/>
    </row>
    <row r="367" spans="1:13" x14ac:dyDescent="0.2">
      <c r="A367" s="77"/>
      <c r="E367" s="91"/>
      <c r="F367" s="91"/>
      <c r="G367" s="91"/>
      <c r="H367" s="91"/>
      <c r="I367" s="91"/>
      <c r="J367" s="91"/>
      <c r="K367" s="91"/>
      <c r="L367" s="91"/>
      <c r="M367" s="91"/>
    </row>
    <row r="368" spans="1:13" x14ac:dyDescent="0.2">
      <c r="A368" s="77"/>
      <c r="E368" s="91"/>
      <c r="F368" s="91"/>
      <c r="G368" s="91"/>
      <c r="H368" s="91"/>
      <c r="I368" s="91"/>
      <c r="J368" s="91"/>
      <c r="K368" s="91"/>
      <c r="L368" s="91"/>
      <c r="M368" s="91"/>
    </row>
    <row r="369" spans="1:13" x14ac:dyDescent="0.2">
      <c r="A369" s="77"/>
      <c r="E369" s="91"/>
      <c r="F369" s="91"/>
      <c r="G369" s="91"/>
      <c r="H369" s="91"/>
      <c r="I369" s="91"/>
      <c r="J369" s="91"/>
      <c r="K369" s="91"/>
      <c r="L369" s="91"/>
      <c r="M369" s="91"/>
    </row>
    <row r="370" spans="1:13" x14ac:dyDescent="0.2">
      <c r="A370" s="77"/>
      <c r="E370" s="91"/>
      <c r="F370" s="91"/>
      <c r="G370" s="91"/>
      <c r="H370" s="91"/>
      <c r="I370" s="91"/>
      <c r="J370" s="91"/>
      <c r="K370" s="91"/>
      <c r="L370" s="91"/>
      <c r="M370" s="91"/>
    </row>
    <row r="371" spans="1:13" x14ac:dyDescent="0.2">
      <c r="A371" s="77"/>
      <c r="E371" s="91"/>
      <c r="F371" s="91"/>
      <c r="G371" s="91"/>
      <c r="H371" s="91"/>
      <c r="I371" s="91"/>
      <c r="J371" s="91"/>
      <c r="K371" s="91"/>
      <c r="L371" s="91"/>
      <c r="M371" s="91"/>
    </row>
    <row r="372" spans="1:13" x14ac:dyDescent="0.2">
      <c r="A372" s="77"/>
      <c r="E372" s="91"/>
      <c r="F372" s="91"/>
      <c r="G372" s="91"/>
      <c r="H372" s="91"/>
      <c r="I372" s="91"/>
      <c r="J372" s="91"/>
      <c r="K372" s="91"/>
      <c r="L372" s="91"/>
      <c r="M372" s="91"/>
    </row>
    <row r="373" spans="1:13" x14ac:dyDescent="0.2">
      <c r="A373" s="77"/>
      <c r="E373" s="91"/>
      <c r="F373" s="91"/>
      <c r="G373" s="91"/>
      <c r="H373" s="91"/>
      <c r="I373" s="91"/>
      <c r="J373" s="91"/>
      <c r="K373" s="91"/>
      <c r="L373" s="91"/>
      <c r="M373" s="91"/>
    </row>
    <row r="374" spans="1:13" x14ac:dyDescent="0.2">
      <c r="A374" s="77"/>
      <c r="E374" s="91"/>
      <c r="F374" s="91"/>
      <c r="G374" s="91"/>
      <c r="H374" s="91"/>
      <c r="I374" s="91"/>
      <c r="J374" s="91"/>
      <c r="K374" s="91"/>
      <c r="L374" s="91"/>
      <c r="M374" s="91"/>
    </row>
    <row r="375" spans="1:13" x14ac:dyDescent="0.2">
      <c r="A375" s="77"/>
      <c r="E375" s="91"/>
      <c r="F375" s="91"/>
      <c r="G375" s="91"/>
      <c r="H375" s="91"/>
      <c r="I375" s="91"/>
      <c r="J375" s="91"/>
      <c r="K375" s="91"/>
      <c r="L375" s="91"/>
      <c r="M375" s="91"/>
    </row>
    <row r="376" spans="1:13" x14ac:dyDescent="0.2">
      <c r="A376" s="77"/>
      <c r="E376" s="91"/>
      <c r="F376" s="91"/>
      <c r="G376" s="91"/>
      <c r="H376" s="91"/>
      <c r="I376" s="91"/>
      <c r="J376" s="91"/>
      <c r="K376" s="91"/>
      <c r="L376" s="91"/>
      <c r="M376" s="91"/>
    </row>
    <row r="377" spans="1:13" x14ac:dyDescent="0.2">
      <c r="A377" s="77"/>
      <c r="E377" s="91"/>
      <c r="F377" s="91"/>
      <c r="G377" s="91"/>
      <c r="H377" s="91"/>
      <c r="I377" s="91"/>
      <c r="J377" s="91"/>
      <c r="K377" s="91"/>
      <c r="L377" s="91"/>
      <c r="M377" s="91"/>
    </row>
    <row r="378" spans="1:13" x14ac:dyDescent="0.2">
      <c r="A378" s="77"/>
      <c r="E378" s="91"/>
      <c r="F378" s="91"/>
      <c r="G378" s="91"/>
      <c r="H378" s="91"/>
      <c r="I378" s="91"/>
      <c r="J378" s="91"/>
      <c r="K378" s="91"/>
      <c r="L378" s="91"/>
      <c r="M378" s="91"/>
    </row>
    <row r="379" spans="1:13" x14ac:dyDescent="0.2">
      <c r="A379" s="77"/>
      <c r="E379" s="91"/>
      <c r="F379" s="91"/>
      <c r="G379" s="91"/>
      <c r="H379" s="91"/>
      <c r="I379" s="91"/>
      <c r="J379" s="91"/>
      <c r="K379" s="91"/>
      <c r="L379" s="91"/>
      <c r="M379" s="91"/>
    </row>
    <row r="380" spans="1:13" x14ac:dyDescent="0.2">
      <c r="A380" s="77"/>
      <c r="E380" s="91"/>
      <c r="F380" s="91"/>
      <c r="G380" s="91"/>
      <c r="H380" s="91"/>
      <c r="I380" s="91"/>
      <c r="J380" s="91"/>
      <c r="K380" s="91"/>
      <c r="L380" s="91"/>
      <c r="M380" s="91"/>
    </row>
    <row r="381" spans="1:13" x14ac:dyDescent="0.2">
      <c r="A381" s="77"/>
      <c r="E381" s="91"/>
      <c r="F381" s="91"/>
      <c r="G381" s="91"/>
      <c r="H381" s="91"/>
      <c r="I381" s="91"/>
      <c r="J381" s="91"/>
      <c r="K381" s="91"/>
      <c r="L381" s="91"/>
      <c r="M381" s="91"/>
    </row>
    <row r="382" spans="1:13" x14ac:dyDescent="0.2">
      <c r="A382" s="77"/>
      <c r="E382" s="91"/>
      <c r="F382" s="91"/>
      <c r="G382" s="91"/>
      <c r="H382" s="91"/>
      <c r="I382" s="91"/>
      <c r="J382" s="91"/>
      <c r="K382" s="91"/>
      <c r="L382" s="91"/>
      <c r="M382" s="91"/>
    </row>
    <row r="383" spans="1:13" x14ac:dyDescent="0.2">
      <c r="A383" s="77"/>
      <c r="E383" s="91"/>
      <c r="F383" s="91"/>
      <c r="G383" s="91"/>
      <c r="H383" s="91"/>
      <c r="I383" s="91"/>
      <c r="J383" s="91"/>
      <c r="K383" s="91"/>
      <c r="L383" s="91"/>
      <c r="M383" s="91"/>
    </row>
    <row r="384" spans="1:13" x14ac:dyDescent="0.2">
      <c r="A384" s="77"/>
      <c r="E384" s="91"/>
      <c r="F384" s="91"/>
      <c r="G384" s="91"/>
      <c r="H384" s="91"/>
      <c r="I384" s="91"/>
      <c r="J384" s="91"/>
      <c r="K384" s="91"/>
      <c r="L384" s="91"/>
      <c r="M384" s="91"/>
    </row>
    <row r="385" spans="1:13" x14ac:dyDescent="0.2">
      <c r="A385" s="77"/>
      <c r="E385" s="91"/>
      <c r="F385" s="91"/>
      <c r="G385" s="91"/>
      <c r="H385" s="91"/>
      <c r="I385" s="91"/>
      <c r="J385" s="91"/>
      <c r="K385" s="91"/>
      <c r="L385" s="91"/>
      <c r="M385" s="91"/>
    </row>
    <row r="386" spans="1:13" x14ac:dyDescent="0.2">
      <c r="A386" s="77"/>
      <c r="E386" s="91"/>
      <c r="F386" s="91"/>
      <c r="G386" s="91"/>
      <c r="H386" s="91"/>
      <c r="I386" s="91"/>
      <c r="J386" s="91"/>
      <c r="K386" s="91"/>
      <c r="L386" s="91"/>
      <c r="M386" s="91"/>
    </row>
    <row r="387" spans="1:13" x14ac:dyDescent="0.2">
      <c r="A387" s="77"/>
      <c r="E387" s="91"/>
      <c r="F387" s="91"/>
      <c r="G387" s="91"/>
      <c r="H387" s="91"/>
      <c r="I387" s="91"/>
      <c r="J387" s="91"/>
      <c r="K387" s="91"/>
      <c r="L387" s="91"/>
      <c r="M387" s="91"/>
    </row>
    <row r="388" spans="1:13" x14ac:dyDescent="0.2">
      <c r="A388" s="77"/>
      <c r="E388" s="91"/>
      <c r="F388" s="91"/>
      <c r="G388" s="91"/>
      <c r="H388" s="91"/>
      <c r="I388" s="91"/>
      <c r="J388" s="91"/>
      <c r="K388" s="91"/>
      <c r="L388" s="91"/>
      <c r="M388" s="91"/>
    </row>
    <row r="389" spans="1:13" x14ac:dyDescent="0.2">
      <c r="A389" s="77"/>
      <c r="E389" s="91"/>
      <c r="F389" s="91"/>
      <c r="G389" s="91"/>
      <c r="H389" s="91"/>
      <c r="I389" s="91"/>
      <c r="J389" s="91"/>
      <c r="K389" s="91"/>
      <c r="L389" s="91"/>
      <c r="M389" s="91"/>
    </row>
    <row r="390" spans="1:13" x14ac:dyDescent="0.2">
      <c r="A390" s="77"/>
      <c r="E390" s="91"/>
      <c r="F390" s="91"/>
      <c r="G390" s="91"/>
      <c r="H390" s="91"/>
      <c r="I390" s="91"/>
      <c r="J390" s="91"/>
      <c r="K390" s="91"/>
      <c r="L390" s="91"/>
      <c r="M390" s="91"/>
    </row>
    <row r="391" spans="1:13" x14ac:dyDescent="0.2">
      <c r="A391" s="77"/>
      <c r="E391" s="91"/>
      <c r="F391" s="91"/>
      <c r="G391" s="91"/>
      <c r="H391" s="91"/>
      <c r="I391" s="91"/>
      <c r="J391" s="91"/>
      <c r="K391" s="91"/>
      <c r="L391" s="91"/>
      <c r="M391" s="91"/>
    </row>
    <row r="392" spans="1:13" x14ac:dyDescent="0.2">
      <c r="A392" s="77"/>
      <c r="E392" s="91"/>
      <c r="F392" s="91"/>
      <c r="G392" s="91"/>
      <c r="H392" s="91"/>
      <c r="I392" s="91"/>
      <c r="J392" s="91"/>
      <c r="K392" s="91"/>
      <c r="L392" s="91"/>
      <c r="M392" s="91"/>
    </row>
    <row r="393" spans="1:13" x14ac:dyDescent="0.2">
      <c r="A393" s="77"/>
      <c r="E393" s="91"/>
      <c r="F393" s="91"/>
      <c r="G393" s="91"/>
      <c r="H393" s="91"/>
      <c r="I393" s="91"/>
      <c r="J393" s="91"/>
      <c r="K393" s="91"/>
      <c r="L393" s="91"/>
      <c r="M393" s="91"/>
    </row>
    <row r="394" spans="1:13" x14ac:dyDescent="0.2">
      <c r="A394" s="77"/>
      <c r="E394" s="91"/>
      <c r="F394" s="91"/>
      <c r="G394" s="91"/>
      <c r="H394" s="91"/>
      <c r="I394" s="91"/>
      <c r="J394" s="91"/>
      <c r="K394" s="91"/>
      <c r="L394" s="91"/>
      <c r="M394" s="91"/>
    </row>
    <row r="395" spans="1:13" x14ac:dyDescent="0.2">
      <c r="A395" s="77"/>
      <c r="E395" s="91"/>
      <c r="F395" s="91"/>
      <c r="G395" s="91"/>
      <c r="H395" s="91"/>
      <c r="I395" s="91"/>
      <c r="J395" s="91"/>
      <c r="K395" s="91"/>
      <c r="L395" s="91"/>
      <c r="M395" s="91"/>
    </row>
    <row r="396" spans="1:13" x14ac:dyDescent="0.2">
      <c r="A396" s="77"/>
      <c r="E396" s="91"/>
      <c r="F396" s="91"/>
      <c r="G396" s="91"/>
      <c r="H396" s="91"/>
      <c r="I396" s="91"/>
      <c r="J396" s="91"/>
      <c r="K396" s="91"/>
      <c r="L396" s="91"/>
      <c r="M396" s="91"/>
    </row>
    <row r="397" spans="1:13" x14ac:dyDescent="0.2">
      <c r="A397" s="77"/>
      <c r="E397" s="91"/>
      <c r="F397" s="91"/>
      <c r="G397" s="91"/>
      <c r="H397" s="91"/>
      <c r="I397" s="91"/>
      <c r="J397" s="91"/>
      <c r="K397" s="91"/>
      <c r="L397" s="91"/>
      <c r="M397" s="91"/>
    </row>
    <row r="398" spans="1:13" x14ac:dyDescent="0.2">
      <c r="A398" s="77"/>
      <c r="E398" s="91"/>
      <c r="F398" s="91"/>
      <c r="G398" s="91"/>
      <c r="H398" s="91"/>
      <c r="I398" s="91"/>
      <c r="J398" s="91"/>
      <c r="K398" s="91"/>
      <c r="L398" s="91"/>
      <c r="M398" s="91"/>
    </row>
    <row r="399" spans="1:13" x14ac:dyDescent="0.2">
      <c r="A399" s="77"/>
      <c r="E399" s="91"/>
      <c r="F399" s="91"/>
      <c r="G399" s="91"/>
      <c r="H399" s="91"/>
      <c r="I399" s="91"/>
      <c r="J399" s="91"/>
      <c r="K399" s="91"/>
      <c r="L399" s="91"/>
      <c r="M399" s="91"/>
    </row>
    <row r="400" spans="1:13" x14ac:dyDescent="0.2">
      <c r="A400" s="77"/>
      <c r="E400" s="91"/>
      <c r="F400" s="91"/>
      <c r="G400" s="91"/>
      <c r="H400" s="91"/>
      <c r="I400" s="91"/>
      <c r="J400" s="91"/>
      <c r="K400" s="91"/>
      <c r="L400" s="91"/>
      <c r="M400" s="91"/>
    </row>
    <row r="401" spans="1:13" x14ac:dyDescent="0.2">
      <c r="A401" s="77"/>
      <c r="E401" s="91"/>
      <c r="F401" s="91"/>
      <c r="G401" s="91"/>
      <c r="H401" s="91"/>
      <c r="I401" s="91"/>
      <c r="J401" s="91"/>
      <c r="K401" s="91"/>
      <c r="L401" s="91"/>
      <c r="M401" s="91"/>
    </row>
    <row r="402" spans="1:13" x14ac:dyDescent="0.2">
      <c r="A402" s="77"/>
      <c r="E402" s="91"/>
      <c r="F402" s="91"/>
      <c r="G402" s="91"/>
      <c r="H402" s="91"/>
      <c r="I402" s="91"/>
      <c r="J402" s="91"/>
      <c r="K402" s="91"/>
      <c r="L402" s="91"/>
      <c r="M402" s="91"/>
    </row>
    <row r="403" spans="1:13" x14ac:dyDescent="0.2">
      <c r="A403" s="77"/>
      <c r="E403" s="91"/>
      <c r="F403" s="91"/>
      <c r="G403" s="91"/>
      <c r="H403" s="91"/>
      <c r="I403" s="91"/>
      <c r="J403" s="91"/>
      <c r="K403" s="91"/>
      <c r="L403" s="91"/>
      <c r="M403" s="91"/>
    </row>
    <row r="404" spans="1:13" x14ac:dyDescent="0.2">
      <c r="A404" s="77"/>
      <c r="E404" s="91"/>
      <c r="F404" s="91"/>
      <c r="G404" s="91"/>
      <c r="H404" s="91"/>
      <c r="I404" s="91"/>
      <c r="J404" s="91"/>
      <c r="K404" s="91"/>
      <c r="L404" s="91"/>
      <c r="M404" s="91"/>
    </row>
    <row r="405" spans="1:13" x14ac:dyDescent="0.2">
      <c r="A405" s="77"/>
      <c r="E405" s="91"/>
      <c r="F405" s="91"/>
      <c r="G405" s="91"/>
      <c r="H405" s="91"/>
      <c r="I405" s="91"/>
      <c r="J405" s="91"/>
      <c r="K405" s="91"/>
      <c r="L405" s="91"/>
      <c r="M405" s="91"/>
    </row>
    <row r="406" spans="1:13" x14ac:dyDescent="0.2">
      <c r="A406" s="77"/>
      <c r="E406" s="91"/>
      <c r="F406" s="91"/>
      <c r="G406" s="91"/>
      <c r="H406" s="91"/>
      <c r="I406" s="91"/>
      <c r="J406" s="91"/>
      <c r="K406" s="91"/>
      <c r="L406" s="91"/>
      <c r="M406" s="91"/>
    </row>
    <row r="407" spans="1:13" x14ac:dyDescent="0.2">
      <c r="A407" s="77"/>
      <c r="E407" s="91"/>
      <c r="F407" s="91"/>
      <c r="G407" s="91"/>
      <c r="H407" s="91"/>
      <c r="I407" s="91"/>
      <c r="J407" s="91"/>
      <c r="K407" s="91"/>
      <c r="L407" s="91"/>
      <c r="M407" s="91"/>
    </row>
    <row r="408" spans="1:13" x14ac:dyDescent="0.2">
      <c r="A408" s="77"/>
      <c r="E408" s="91"/>
      <c r="F408" s="91"/>
      <c r="G408" s="91"/>
      <c r="H408" s="91"/>
      <c r="I408" s="91"/>
      <c r="J408" s="91"/>
      <c r="K408" s="91"/>
      <c r="L408" s="91"/>
      <c r="M408" s="91"/>
    </row>
    <row r="409" spans="1:13" x14ac:dyDescent="0.2">
      <c r="A409" s="77"/>
      <c r="E409" s="91"/>
      <c r="F409" s="91"/>
      <c r="G409" s="91"/>
      <c r="H409" s="91"/>
      <c r="I409" s="91"/>
      <c r="J409" s="91"/>
      <c r="K409" s="91"/>
      <c r="L409" s="91"/>
      <c r="M409" s="91"/>
    </row>
    <row r="410" spans="1:13" x14ac:dyDescent="0.2">
      <c r="A410" s="77"/>
      <c r="E410" s="91"/>
      <c r="F410" s="91"/>
      <c r="G410" s="91"/>
      <c r="H410" s="91"/>
      <c r="I410" s="91"/>
      <c r="J410" s="91"/>
      <c r="K410" s="91"/>
      <c r="L410" s="91"/>
      <c r="M410" s="91"/>
    </row>
    <row r="411" spans="1:13" x14ac:dyDescent="0.2">
      <c r="A411" s="77"/>
      <c r="E411" s="91"/>
      <c r="F411" s="91"/>
      <c r="G411" s="91"/>
      <c r="H411" s="91"/>
      <c r="I411" s="91"/>
      <c r="J411" s="91"/>
      <c r="K411" s="91"/>
      <c r="L411" s="91"/>
      <c r="M411" s="91"/>
    </row>
    <row r="412" spans="1:13" x14ac:dyDescent="0.2">
      <c r="A412" s="77"/>
      <c r="E412" s="91"/>
      <c r="F412" s="91"/>
      <c r="G412" s="91"/>
      <c r="H412" s="91"/>
      <c r="I412" s="91"/>
      <c r="J412" s="91"/>
      <c r="K412" s="91"/>
      <c r="L412" s="91"/>
      <c r="M412" s="91"/>
    </row>
    <row r="413" spans="1:13" x14ac:dyDescent="0.2">
      <c r="A413" s="77"/>
      <c r="E413" s="91"/>
      <c r="F413" s="91"/>
      <c r="G413" s="91"/>
      <c r="H413" s="91"/>
      <c r="I413" s="91"/>
      <c r="J413" s="91"/>
      <c r="K413" s="91"/>
      <c r="L413" s="91"/>
      <c r="M413" s="91"/>
    </row>
    <row r="414" spans="1:13" x14ac:dyDescent="0.2">
      <c r="A414" s="77"/>
      <c r="E414" s="91"/>
      <c r="F414" s="91"/>
      <c r="G414" s="91"/>
      <c r="H414" s="91"/>
      <c r="I414" s="91"/>
      <c r="J414" s="91"/>
      <c r="K414" s="91"/>
      <c r="L414" s="91"/>
      <c r="M414" s="91"/>
    </row>
    <row r="415" spans="1:13" x14ac:dyDescent="0.2">
      <c r="A415" s="77"/>
      <c r="E415" s="91"/>
      <c r="F415" s="91"/>
      <c r="G415" s="91"/>
      <c r="H415" s="91"/>
      <c r="I415" s="91"/>
      <c r="J415" s="91"/>
      <c r="K415" s="91"/>
      <c r="L415" s="91"/>
      <c r="M415" s="91"/>
    </row>
    <row r="416" spans="1:13" x14ac:dyDescent="0.2">
      <c r="A416" s="77"/>
      <c r="E416" s="91"/>
      <c r="F416" s="91"/>
      <c r="G416" s="91"/>
      <c r="H416" s="91"/>
      <c r="I416" s="91"/>
      <c r="J416" s="91"/>
      <c r="K416" s="91"/>
      <c r="L416" s="91"/>
      <c r="M416" s="91"/>
    </row>
    <row r="417" spans="1:13" x14ac:dyDescent="0.2">
      <c r="A417" s="77"/>
      <c r="E417" s="91"/>
      <c r="F417" s="91"/>
      <c r="G417" s="91"/>
      <c r="H417" s="91"/>
      <c r="I417" s="91"/>
      <c r="J417" s="91"/>
      <c r="K417" s="91"/>
      <c r="L417" s="91"/>
      <c r="M417" s="91"/>
    </row>
    <row r="418" spans="1:13" x14ac:dyDescent="0.2">
      <c r="A418" s="77"/>
      <c r="E418" s="91"/>
      <c r="F418" s="91"/>
      <c r="G418" s="91"/>
      <c r="H418" s="91"/>
      <c r="I418" s="91"/>
      <c r="J418" s="91"/>
      <c r="K418" s="91"/>
      <c r="L418" s="91"/>
      <c r="M418" s="91"/>
    </row>
    <row r="419" spans="1:13" x14ac:dyDescent="0.2">
      <c r="A419" s="77"/>
      <c r="E419" s="91"/>
      <c r="F419" s="91"/>
      <c r="G419" s="91"/>
      <c r="H419" s="91"/>
      <c r="I419" s="91"/>
      <c r="J419" s="91"/>
      <c r="K419" s="91"/>
      <c r="L419" s="91"/>
      <c r="M419" s="91"/>
    </row>
    <row r="420" spans="1:13" x14ac:dyDescent="0.2">
      <c r="A420" s="77"/>
      <c r="E420" s="91"/>
      <c r="F420" s="91"/>
      <c r="G420" s="91"/>
      <c r="H420" s="91"/>
      <c r="I420" s="91"/>
      <c r="J420" s="91"/>
      <c r="K420" s="91"/>
      <c r="L420" s="91"/>
      <c r="M420" s="91"/>
    </row>
    <row r="421" spans="1:13" x14ac:dyDescent="0.2">
      <c r="A421" s="77"/>
      <c r="E421" s="91"/>
      <c r="F421" s="91"/>
      <c r="G421" s="91"/>
      <c r="H421" s="91"/>
      <c r="I421" s="91"/>
      <c r="J421" s="91"/>
      <c r="K421" s="91"/>
      <c r="L421" s="91"/>
      <c r="M421" s="91"/>
    </row>
    <row r="422" spans="1:13" x14ac:dyDescent="0.2">
      <c r="A422" s="77"/>
      <c r="E422" s="91"/>
      <c r="F422" s="91"/>
      <c r="G422" s="91"/>
      <c r="H422" s="91"/>
      <c r="I422" s="91"/>
      <c r="J422" s="91"/>
      <c r="K422" s="91"/>
      <c r="L422" s="91"/>
      <c r="M422" s="91"/>
    </row>
    <row r="423" spans="1:13" x14ac:dyDescent="0.2">
      <c r="A423" s="77"/>
      <c r="E423" s="91"/>
      <c r="F423" s="91"/>
      <c r="G423" s="91"/>
      <c r="H423" s="91"/>
      <c r="I423" s="91"/>
      <c r="J423" s="91"/>
      <c r="K423" s="91"/>
      <c r="L423" s="91"/>
      <c r="M423" s="91"/>
    </row>
    <row r="424" spans="1:13" x14ac:dyDescent="0.2">
      <c r="A424" s="77"/>
      <c r="E424" s="91"/>
      <c r="F424" s="91"/>
      <c r="G424" s="91"/>
      <c r="H424" s="91"/>
      <c r="I424" s="91"/>
      <c r="J424" s="91"/>
      <c r="K424" s="91"/>
      <c r="L424" s="91"/>
      <c r="M424" s="91"/>
    </row>
    <row r="425" spans="1:13" x14ac:dyDescent="0.2">
      <c r="A425" s="77"/>
      <c r="E425" s="91"/>
      <c r="F425" s="91"/>
      <c r="G425" s="91"/>
      <c r="H425" s="91"/>
      <c r="I425" s="91"/>
      <c r="J425" s="91"/>
      <c r="K425" s="91"/>
      <c r="L425" s="91"/>
      <c r="M425" s="91"/>
    </row>
    <row r="426" spans="1:13" x14ac:dyDescent="0.2">
      <c r="A426" s="77"/>
      <c r="E426" s="91"/>
      <c r="F426" s="91"/>
      <c r="G426" s="91"/>
      <c r="H426" s="91"/>
      <c r="I426" s="91"/>
      <c r="J426" s="91"/>
      <c r="K426" s="91"/>
      <c r="L426" s="91"/>
      <c r="M426" s="91"/>
    </row>
    <row r="427" spans="1:13" x14ac:dyDescent="0.2">
      <c r="A427" s="77"/>
      <c r="E427" s="91"/>
      <c r="F427" s="91"/>
      <c r="G427" s="91"/>
      <c r="H427" s="91"/>
      <c r="I427" s="91"/>
      <c r="J427" s="91"/>
      <c r="K427" s="91"/>
      <c r="L427" s="91"/>
      <c r="M427" s="91"/>
    </row>
    <row r="428" spans="1:13" x14ac:dyDescent="0.2">
      <c r="A428" s="77"/>
      <c r="E428" s="91"/>
      <c r="F428" s="91"/>
      <c r="G428" s="91"/>
      <c r="H428" s="91"/>
      <c r="I428" s="91"/>
      <c r="J428" s="91"/>
      <c r="K428" s="91"/>
      <c r="L428" s="91"/>
      <c r="M428" s="91"/>
    </row>
    <row r="429" spans="1:13" x14ac:dyDescent="0.2">
      <c r="A429" s="77"/>
      <c r="E429" s="91"/>
      <c r="F429" s="91"/>
      <c r="G429" s="91"/>
      <c r="H429" s="91"/>
      <c r="I429" s="91"/>
      <c r="J429" s="91"/>
      <c r="K429" s="91"/>
      <c r="L429" s="91"/>
      <c r="M429" s="91"/>
    </row>
    <row r="430" spans="1:13" x14ac:dyDescent="0.2">
      <c r="A430" s="77"/>
      <c r="E430" s="91"/>
      <c r="F430" s="91"/>
      <c r="G430" s="91"/>
      <c r="H430" s="91"/>
      <c r="I430" s="91"/>
      <c r="J430" s="91"/>
      <c r="K430" s="91"/>
      <c r="L430" s="91"/>
      <c r="M430" s="91"/>
    </row>
    <row r="431" spans="1:13" x14ac:dyDescent="0.2">
      <c r="A431" s="77"/>
      <c r="E431" s="91"/>
      <c r="F431" s="91"/>
      <c r="G431" s="91"/>
      <c r="H431" s="91"/>
      <c r="I431" s="91"/>
      <c r="J431" s="91"/>
      <c r="K431" s="91"/>
      <c r="L431" s="91"/>
      <c r="M431" s="91"/>
    </row>
    <row r="432" spans="1:13" x14ac:dyDescent="0.2">
      <c r="A432" s="77"/>
      <c r="E432" s="91"/>
      <c r="F432" s="91"/>
      <c r="G432" s="91"/>
      <c r="H432" s="91"/>
      <c r="I432" s="91"/>
      <c r="J432" s="91"/>
      <c r="K432" s="91"/>
      <c r="L432" s="91"/>
      <c r="M432" s="91"/>
    </row>
    <row r="433" spans="1:13" x14ac:dyDescent="0.2">
      <c r="A433" s="77"/>
      <c r="E433" s="91"/>
      <c r="F433" s="91"/>
      <c r="G433" s="91"/>
      <c r="H433" s="91"/>
      <c r="I433" s="91"/>
      <c r="J433" s="91"/>
      <c r="K433" s="91"/>
      <c r="L433" s="91"/>
      <c r="M433" s="91"/>
    </row>
    <row r="434" spans="1:13" x14ac:dyDescent="0.2">
      <c r="A434" s="77"/>
      <c r="E434" s="91"/>
      <c r="F434" s="91"/>
      <c r="G434" s="91"/>
      <c r="H434" s="91"/>
      <c r="I434" s="91"/>
      <c r="J434" s="91"/>
      <c r="K434" s="91"/>
      <c r="L434" s="91"/>
      <c r="M434" s="91"/>
    </row>
    <row r="435" spans="1:13" x14ac:dyDescent="0.2">
      <c r="A435" s="77"/>
      <c r="E435" s="91"/>
      <c r="F435" s="91"/>
      <c r="G435" s="91"/>
      <c r="H435" s="91"/>
      <c r="I435" s="91"/>
      <c r="J435" s="91"/>
      <c r="K435" s="91"/>
      <c r="L435" s="91"/>
      <c r="M435" s="91"/>
    </row>
    <row r="436" spans="1:13" x14ac:dyDescent="0.2">
      <c r="A436" s="77"/>
      <c r="E436" s="91"/>
      <c r="F436" s="91"/>
      <c r="G436" s="91"/>
      <c r="H436" s="91"/>
      <c r="I436" s="91"/>
      <c r="J436" s="91"/>
      <c r="K436" s="91"/>
      <c r="L436" s="91"/>
      <c r="M436" s="91"/>
    </row>
    <row r="437" spans="1:13" x14ac:dyDescent="0.2">
      <c r="A437" s="77"/>
      <c r="E437" s="91"/>
      <c r="F437" s="91"/>
      <c r="G437" s="91"/>
      <c r="H437" s="91"/>
      <c r="I437" s="91"/>
      <c r="J437" s="91"/>
      <c r="K437" s="91"/>
      <c r="L437" s="91"/>
      <c r="M437" s="91"/>
    </row>
    <row r="438" spans="1:13" x14ac:dyDescent="0.2">
      <c r="A438" s="77"/>
      <c r="E438" s="91"/>
      <c r="F438" s="91"/>
      <c r="G438" s="91"/>
      <c r="H438" s="91"/>
      <c r="I438" s="91"/>
      <c r="J438" s="91"/>
      <c r="K438" s="91"/>
      <c r="L438" s="91"/>
      <c r="M438" s="91"/>
    </row>
    <row r="439" spans="1:13" x14ac:dyDescent="0.2">
      <c r="A439" s="77"/>
      <c r="E439" s="91"/>
      <c r="F439" s="91"/>
      <c r="G439" s="91"/>
      <c r="H439" s="91"/>
      <c r="I439" s="91"/>
      <c r="J439" s="91"/>
      <c r="K439" s="91"/>
      <c r="L439" s="91"/>
      <c r="M439" s="91"/>
    </row>
    <row r="440" spans="1:13" x14ac:dyDescent="0.2">
      <c r="A440" s="77"/>
      <c r="E440" s="91"/>
      <c r="F440" s="91"/>
      <c r="G440" s="91"/>
      <c r="H440" s="91"/>
      <c r="I440" s="91"/>
      <c r="J440" s="91"/>
      <c r="K440" s="91"/>
      <c r="L440" s="91"/>
      <c r="M440" s="91"/>
    </row>
    <row r="441" spans="1:13" x14ac:dyDescent="0.2">
      <c r="A441" s="77"/>
      <c r="E441" s="91"/>
      <c r="F441" s="91"/>
      <c r="G441" s="91"/>
      <c r="H441" s="91"/>
      <c r="I441" s="91"/>
      <c r="J441" s="91"/>
      <c r="K441" s="91"/>
      <c r="L441" s="91"/>
      <c r="M441" s="91"/>
    </row>
    <row r="442" spans="1:13" x14ac:dyDescent="0.2">
      <c r="A442" s="77"/>
      <c r="E442" s="91"/>
      <c r="F442" s="91"/>
      <c r="G442" s="91"/>
      <c r="H442" s="91"/>
      <c r="I442" s="91"/>
      <c r="J442" s="91"/>
      <c r="K442" s="91"/>
      <c r="L442" s="91"/>
      <c r="M442" s="91"/>
    </row>
    <row r="443" spans="1:13" x14ac:dyDescent="0.2">
      <c r="A443" s="77"/>
      <c r="E443" s="91"/>
      <c r="F443" s="91"/>
      <c r="G443" s="91"/>
      <c r="H443" s="91"/>
      <c r="I443" s="91"/>
      <c r="J443" s="91"/>
      <c r="K443" s="91"/>
      <c r="L443" s="91"/>
      <c r="M443" s="91"/>
    </row>
    <row r="444" spans="1:13" x14ac:dyDescent="0.2">
      <c r="A444" s="77"/>
      <c r="E444" s="91"/>
      <c r="F444" s="91"/>
      <c r="G444" s="91"/>
      <c r="H444" s="91"/>
      <c r="I444" s="91"/>
      <c r="J444" s="91"/>
      <c r="K444" s="91"/>
      <c r="L444" s="91"/>
      <c r="M444" s="91"/>
    </row>
    <row r="445" spans="1:13" x14ac:dyDescent="0.2">
      <c r="A445" s="77"/>
      <c r="E445" s="91"/>
      <c r="F445" s="91"/>
      <c r="G445" s="91"/>
      <c r="H445" s="91"/>
      <c r="I445" s="91"/>
      <c r="J445" s="91"/>
      <c r="K445" s="91"/>
      <c r="L445" s="91"/>
      <c r="M445" s="91"/>
    </row>
    <row r="446" spans="1:13" x14ac:dyDescent="0.2">
      <c r="A446" s="77"/>
      <c r="E446" s="91"/>
      <c r="F446" s="91"/>
      <c r="G446" s="91"/>
      <c r="H446" s="91"/>
      <c r="I446" s="91"/>
      <c r="J446" s="91"/>
      <c r="K446" s="91"/>
      <c r="L446" s="91"/>
      <c r="M446" s="91"/>
    </row>
    <row r="447" spans="1:13" x14ac:dyDescent="0.2">
      <c r="A447" s="77"/>
      <c r="E447" s="91"/>
      <c r="F447" s="91"/>
      <c r="G447" s="91"/>
      <c r="H447" s="91"/>
      <c r="I447" s="91"/>
      <c r="J447" s="91"/>
      <c r="K447" s="91"/>
      <c r="L447" s="91"/>
      <c r="M447" s="91"/>
    </row>
    <row r="448" spans="1:13" x14ac:dyDescent="0.2">
      <c r="A448" s="77"/>
      <c r="E448" s="91"/>
      <c r="F448" s="91"/>
      <c r="G448" s="91"/>
      <c r="H448" s="91"/>
      <c r="I448" s="91"/>
      <c r="J448" s="91"/>
      <c r="K448" s="91"/>
      <c r="L448" s="91"/>
      <c r="M448" s="91"/>
    </row>
    <row r="449" spans="1:13" x14ac:dyDescent="0.2">
      <c r="A449" s="77"/>
      <c r="E449" s="91"/>
      <c r="F449" s="91"/>
      <c r="G449" s="91"/>
      <c r="H449" s="91"/>
      <c r="I449" s="91"/>
      <c r="J449" s="91"/>
      <c r="K449" s="91"/>
      <c r="L449" s="91"/>
      <c r="M449" s="91"/>
    </row>
    <row r="450" spans="1:13" x14ac:dyDescent="0.2">
      <c r="A450" s="77"/>
      <c r="E450" s="91"/>
      <c r="F450" s="91"/>
      <c r="G450" s="91"/>
      <c r="H450" s="91"/>
      <c r="I450" s="91"/>
      <c r="J450" s="91"/>
      <c r="K450" s="91"/>
      <c r="L450" s="91"/>
      <c r="M450" s="91"/>
    </row>
    <row r="451" spans="1:13" x14ac:dyDescent="0.2">
      <c r="A451" s="77"/>
      <c r="E451" s="91"/>
      <c r="F451" s="91"/>
      <c r="G451" s="91"/>
      <c r="H451" s="91"/>
      <c r="I451" s="91"/>
      <c r="J451" s="91"/>
      <c r="K451" s="91"/>
      <c r="L451" s="91"/>
      <c r="M451" s="91"/>
    </row>
    <row r="452" spans="1:13" x14ac:dyDescent="0.2">
      <c r="A452" s="77"/>
      <c r="E452" s="91"/>
      <c r="F452" s="91"/>
      <c r="G452" s="91"/>
      <c r="H452" s="91"/>
      <c r="I452" s="91"/>
      <c r="J452" s="91"/>
      <c r="K452" s="91"/>
      <c r="L452" s="91"/>
      <c r="M452" s="91"/>
    </row>
    <row r="453" spans="1:13" x14ac:dyDescent="0.2">
      <c r="A453" s="77"/>
      <c r="E453" s="91"/>
      <c r="F453" s="91"/>
      <c r="G453" s="91"/>
      <c r="H453" s="91"/>
      <c r="I453" s="91"/>
      <c r="J453" s="91"/>
      <c r="K453" s="91"/>
      <c r="L453" s="91"/>
      <c r="M453" s="91"/>
    </row>
    <row r="454" spans="1:13" x14ac:dyDescent="0.2">
      <c r="A454" s="77"/>
      <c r="E454" s="91"/>
      <c r="F454" s="91"/>
      <c r="G454" s="91"/>
      <c r="H454" s="91"/>
      <c r="I454" s="91"/>
      <c r="J454" s="91"/>
      <c r="K454" s="91"/>
      <c r="L454" s="91"/>
      <c r="M454" s="91"/>
    </row>
    <row r="455" spans="1:13" x14ac:dyDescent="0.2">
      <c r="A455" s="77"/>
      <c r="E455" s="91"/>
      <c r="F455" s="91"/>
      <c r="G455" s="91"/>
      <c r="H455" s="91"/>
      <c r="I455" s="91"/>
      <c r="J455" s="91"/>
      <c r="K455" s="91"/>
      <c r="L455" s="91"/>
      <c r="M455" s="91"/>
    </row>
    <row r="456" spans="1:13" x14ac:dyDescent="0.2">
      <c r="A456" s="77"/>
      <c r="E456" s="91"/>
      <c r="F456" s="91"/>
      <c r="G456" s="91"/>
      <c r="H456" s="91"/>
      <c r="I456" s="91"/>
      <c r="J456" s="91"/>
      <c r="K456" s="91"/>
      <c r="L456" s="91"/>
      <c r="M456" s="91"/>
    </row>
    <row r="457" spans="1:13" x14ac:dyDescent="0.2">
      <c r="A457" s="77"/>
      <c r="E457" s="91"/>
      <c r="F457" s="91"/>
      <c r="G457" s="91"/>
      <c r="H457" s="91"/>
      <c r="I457" s="91"/>
      <c r="J457" s="91"/>
      <c r="K457" s="91"/>
      <c r="L457" s="91"/>
      <c r="M457" s="91"/>
    </row>
    <row r="458" spans="1:13" x14ac:dyDescent="0.2">
      <c r="A458" s="77"/>
      <c r="E458" s="91"/>
      <c r="F458" s="91"/>
      <c r="G458" s="91"/>
      <c r="H458" s="91"/>
      <c r="I458" s="91"/>
      <c r="J458" s="91"/>
      <c r="K458" s="91"/>
      <c r="L458" s="91"/>
      <c r="M458" s="91"/>
    </row>
    <row r="459" spans="1:13" x14ac:dyDescent="0.2">
      <c r="A459" s="77"/>
      <c r="E459" s="91"/>
      <c r="F459" s="91"/>
      <c r="G459" s="91"/>
      <c r="H459" s="91"/>
      <c r="I459" s="91"/>
      <c r="J459" s="91"/>
      <c r="K459" s="91"/>
      <c r="L459" s="91"/>
      <c r="M459" s="91"/>
    </row>
    <row r="460" spans="1:13" x14ac:dyDescent="0.2">
      <c r="A460" s="77"/>
      <c r="E460" s="91"/>
      <c r="F460" s="91"/>
      <c r="G460" s="91"/>
      <c r="H460" s="91"/>
      <c r="I460" s="91"/>
      <c r="J460" s="91"/>
      <c r="K460" s="91"/>
      <c r="L460" s="91"/>
      <c r="M460" s="91"/>
    </row>
    <row r="461" spans="1:13" x14ac:dyDescent="0.2">
      <c r="A461" s="77"/>
      <c r="E461" s="91"/>
      <c r="F461" s="91"/>
      <c r="G461" s="91"/>
      <c r="H461" s="91"/>
      <c r="I461" s="91"/>
      <c r="J461" s="91"/>
      <c r="K461" s="91"/>
      <c r="L461" s="91"/>
      <c r="M461" s="91"/>
    </row>
    <row r="462" spans="1:13" x14ac:dyDescent="0.2">
      <c r="A462" s="77"/>
      <c r="E462" s="91"/>
      <c r="F462" s="91"/>
      <c r="G462" s="91"/>
      <c r="H462" s="91"/>
      <c r="I462" s="91"/>
      <c r="J462" s="91"/>
      <c r="K462" s="91"/>
      <c r="L462" s="91"/>
      <c r="M462" s="91"/>
    </row>
    <row r="463" spans="1:13" x14ac:dyDescent="0.2">
      <c r="A463" s="77"/>
      <c r="E463" s="91"/>
      <c r="F463" s="91"/>
      <c r="G463" s="91"/>
      <c r="H463" s="91"/>
      <c r="I463" s="91"/>
      <c r="J463" s="91"/>
      <c r="K463" s="91"/>
      <c r="L463" s="91"/>
      <c r="M463" s="91"/>
    </row>
    <row r="464" spans="1:13" x14ac:dyDescent="0.2">
      <c r="A464" s="77"/>
      <c r="E464" s="91"/>
      <c r="F464" s="91"/>
      <c r="G464" s="91"/>
      <c r="H464" s="91"/>
      <c r="I464" s="91"/>
      <c r="J464" s="91"/>
      <c r="K464" s="91"/>
      <c r="L464" s="91"/>
      <c r="M464" s="91"/>
    </row>
    <row r="465" spans="1:13" x14ac:dyDescent="0.2">
      <c r="A465" s="77"/>
      <c r="E465" s="91"/>
      <c r="F465" s="91"/>
      <c r="G465" s="91"/>
      <c r="H465" s="91"/>
      <c r="I465" s="91"/>
      <c r="J465" s="91"/>
      <c r="K465" s="91"/>
      <c r="L465" s="91"/>
      <c r="M465" s="91"/>
    </row>
    <row r="466" spans="1:13" x14ac:dyDescent="0.2">
      <c r="A466" s="77"/>
      <c r="E466" s="91"/>
      <c r="F466" s="91"/>
      <c r="G466" s="91"/>
      <c r="H466" s="91"/>
      <c r="I466" s="91"/>
      <c r="J466" s="91"/>
      <c r="K466" s="91"/>
      <c r="L466" s="91"/>
      <c r="M466" s="91"/>
    </row>
    <row r="467" spans="1:13" x14ac:dyDescent="0.2">
      <c r="A467" s="77"/>
      <c r="E467" s="91"/>
      <c r="F467" s="91"/>
      <c r="G467" s="91"/>
      <c r="H467" s="91"/>
      <c r="I467" s="91"/>
      <c r="J467" s="91"/>
      <c r="K467" s="91"/>
      <c r="L467" s="91"/>
      <c r="M467" s="91"/>
    </row>
    <row r="468" spans="1:13" x14ac:dyDescent="0.2">
      <c r="A468" s="77"/>
      <c r="E468" s="91"/>
      <c r="F468" s="91"/>
      <c r="G468" s="91"/>
      <c r="H468" s="91"/>
      <c r="I468" s="91"/>
      <c r="J468" s="91"/>
      <c r="K468" s="91"/>
      <c r="L468" s="91"/>
      <c r="M468" s="91"/>
    </row>
    <row r="469" spans="1:13" x14ac:dyDescent="0.2">
      <c r="A469" s="77"/>
      <c r="E469" s="91"/>
      <c r="F469" s="91"/>
      <c r="G469" s="91"/>
      <c r="H469" s="91"/>
      <c r="I469" s="91"/>
      <c r="J469" s="91"/>
      <c r="K469" s="91"/>
      <c r="L469" s="91"/>
      <c r="M469" s="91"/>
    </row>
    <row r="470" spans="1:13" x14ac:dyDescent="0.2">
      <c r="A470" s="77"/>
      <c r="E470" s="91"/>
      <c r="F470" s="91"/>
      <c r="G470" s="91"/>
      <c r="H470" s="91"/>
      <c r="I470" s="91"/>
      <c r="J470" s="91"/>
      <c r="K470" s="91"/>
      <c r="L470" s="91"/>
      <c r="M470" s="91"/>
    </row>
    <row r="471" spans="1:13" x14ac:dyDescent="0.2">
      <c r="A471" s="77"/>
      <c r="E471" s="91"/>
      <c r="F471" s="91"/>
      <c r="G471" s="91"/>
      <c r="H471" s="91"/>
      <c r="I471" s="91"/>
      <c r="J471" s="91"/>
      <c r="K471" s="91"/>
      <c r="L471" s="91"/>
      <c r="M471" s="91"/>
    </row>
    <row r="472" spans="1:13" x14ac:dyDescent="0.2">
      <c r="A472" s="77"/>
      <c r="E472" s="91"/>
      <c r="F472" s="91"/>
      <c r="G472" s="91"/>
      <c r="H472" s="91"/>
      <c r="I472" s="91"/>
      <c r="J472" s="91"/>
      <c r="K472" s="91"/>
      <c r="L472" s="91"/>
      <c r="M472" s="91"/>
    </row>
    <row r="473" spans="1:13" x14ac:dyDescent="0.2">
      <c r="A473" s="77"/>
      <c r="E473" s="91"/>
      <c r="F473" s="91"/>
      <c r="G473" s="91"/>
      <c r="H473" s="91"/>
      <c r="I473" s="91"/>
      <c r="J473" s="91"/>
      <c r="K473" s="91"/>
      <c r="L473" s="91"/>
      <c r="M473" s="91"/>
    </row>
    <row r="474" spans="1:13" x14ac:dyDescent="0.2">
      <c r="A474" s="77"/>
      <c r="E474" s="91"/>
      <c r="F474" s="91"/>
      <c r="G474" s="91"/>
      <c r="H474" s="91"/>
      <c r="I474" s="91"/>
      <c r="J474" s="91"/>
      <c r="K474" s="91"/>
      <c r="L474" s="91"/>
      <c r="M474" s="91"/>
    </row>
    <row r="475" spans="1:13" x14ac:dyDescent="0.2">
      <c r="A475" s="77"/>
      <c r="E475" s="91"/>
      <c r="F475" s="91"/>
      <c r="G475" s="91"/>
      <c r="H475" s="91"/>
      <c r="I475" s="91"/>
      <c r="J475" s="91"/>
      <c r="K475" s="91"/>
      <c r="L475" s="91"/>
      <c r="M475" s="91"/>
    </row>
    <row r="476" spans="1:13" x14ac:dyDescent="0.2">
      <c r="A476" s="77"/>
      <c r="E476" s="91"/>
      <c r="F476" s="91"/>
      <c r="G476" s="91"/>
      <c r="H476" s="91"/>
      <c r="I476" s="91"/>
      <c r="J476" s="91"/>
      <c r="K476" s="91"/>
      <c r="L476" s="91"/>
      <c r="M476" s="91"/>
    </row>
    <row r="477" spans="1:13" x14ac:dyDescent="0.2">
      <c r="A477" s="77"/>
      <c r="E477" s="91"/>
      <c r="F477" s="91"/>
      <c r="G477" s="91"/>
      <c r="H477" s="91"/>
      <c r="I477" s="91"/>
      <c r="J477" s="91"/>
      <c r="K477" s="91"/>
      <c r="L477" s="91"/>
      <c r="M477" s="91"/>
    </row>
    <row r="478" spans="1:13" x14ac:dyDescent="0.2">
      <c r="A478" s="77"/>
      <c r="E478" s="91"/>
      <c r="F478" s="91"/>
      <c r="G478" s="91"/>
      <c r="H478" s="91"/>
      <c r="I478" s="91"/>
      <c r="J478" s="91"/>
      <c r="K478" s="91"/>
      <c r="L478" s="91"/>
      <c r="M478" s="91"/>
    </row>
    <row r="479" spans="1:13" x14ac:dyDescent="0.2">
      <c r="A479" s="77"/>
      <c r="E479" s="91"/>
      <c r="F479" s="91"/>
      <c r="G479" s="91"/>
      <c r="H479" s="91"/>
      <c r="I479" s="91"/>
      <c r="J479" s="91"/>
      <c r="K479" s="91"/>
      <c r="L479" s="91"/>
      <c r="M479" s="91"/>
    </row>
    <row r="480" spans="1:13" x14ac:dyDescent="0.2">
      <c r="A480" s="77"/>
      <c r="E480" s="91"/>
      <c r="F480" s="91"/>
      <c r="G480" s="91"/>
      <c r="H480" s="91"/>
      <c r="I480" s="91"/>
      <c r="J480" s="91"/>
      <c r="K480" s="91"/>
      <c r="L480" s="91"/>
      <c r="M480" s="91"/>
    </row>
    <row r="481" spans="1:13" x14ac:dyDescent="0.2">
      <c r="A481" s="77"/>
      <c r="E481" s="91"/>
      <c r="F481" s="91"/>
      <c r="G481" s="91"/>
      <c r="H481" s="91"/>
      <c r="I481" s="91"/>
      <c r="J481" s="91"/>
      <c r="K481" s="91"/>
      <c r="L481" s="91"/>
      <c r="M481" s="91"/>
    </row>
    <row r="482" spans="1:13" x14ac:dyDescent="0.2">
      <c r="A482" s="77"/>
      <c r="E482" s="91"/>
      <c r="F482" s="91"/>
      <c r="G482" s="91"/>
      <c r="H482" s="91"/>
      <c r="I482" s="91"/>
      <c r="J482" s="91"/>
      <c r="K482" s="91"/>
      <c r="L482" s="91"/>
      <c r="M482" s="91"/>
    </row>
    <row r="483" spans="1:13" x14ac:dyDescent="0.2">
      <c r="A483" s="77"/>
      <c r="E483" s="91"/>
      <c r="F483" s="91"/>
      <c r="G483" s="91"/>
      <c r="H483" s="91"/>
      <c r="I483" s="91"/>
      <c r="J483" s="91"/>
      <c r="K483" s="91"/>
      <c r="L483" s="91"/>
      <c r="M483" s="91"/>
    </row>
    <row r="484" spans="1:13" x14ac:dyDescent="0.2">
      <c r="A484" s="77"/>
      <c r="E484" s="91"/>
      <c r="F484" s="91"/>
      <c r="G484" s="91"/>
      <c r="H484" s="91"/>
      <c r="I484" s="91"/>
      <c r="J484" s="91"/>
      <c r="K484" s="91"/>
      <c r="L484" s="91"/>
      <c r="M484" s="91"/>
    </row>
    <row r="485" spans="1:13" x14ac:dyDescent="0.2">
      <c r="A485" s="77"/>
      <c r="E485" s="91"/>
      <c r="F485" s="91"/>
      <c r="G485" s="91"/>
      <c r="H485" s="91"/>
      <c r="I485" s="91"/>
      <c r="J485" s="91"/>
      <c r="K485" s="91"/>
      <c r="L485" s="91"/>
      <c r="M485" s="91"/>
    </row>
    <row r="486" spans="1:13" x14ac:dyDescent="0.2">
      <c r="A486" s="77"/>
      <c r="E486" s="91"/>
      <c r="F486" s="91"/>
      <c r="G486" s="91"/>
      <c r="H486" s="91"/>
      <c r="I486" s="91"/>
      <c r="J486" s="91"/>
      <c r="K486" s="91"/>
      <c r="L486" s="91"/>
      <c r="M486" s="91"/>
    </row>
    <row r="487" spans="1:13" x14ac:dyDescent="0.2">
      <c r="A487" s="77"/>
      <c r="E487" s="91"/>
      <c r="F487" s="91"/>
      <c r="G487" s="91"/>
      <c r="H487" s="91"/>
      <c r="I487" s="91"/>
      <c r="J487" s="91"/>
      <c r="K487" s="91"/>
      <c r="L487" s="91"/>
      <c r="M487" s="91"/>
    </row>
    <row r="488" spans="1:13" x14ac:dyDescent="0.2">
      <c r="A488" s="77"/>
      <c r="E488" s="91"/>
      <c r="F488" s="91"/>
      <c r="G488" s="91"/>
      <c r="H488" s="91"/>
      <c r="I488" s="91"/>
      <c r="J488" s="91"/>
      <c r="K488" s="91"/>
      <c r="L488" s="91"/>
      <c r="M488" s="91"/>
    </row>
    <row r="489" spans="1:13" x14ac:dyDescent="0.2">
      <c r="A489" s="77"/>
      <c r="E489" s="91"/>
      <c r="F489" s="91"/>
      <c r="G489" s="91"/>
      <c r="H489" s="91"/>
      <c r="I489" s="91"/>
      <c r="J489" s="91"/>
      <c r="K489" s="91"/>
      <c r="L489" s="91"/>
      <c r="M489" s="91"/>
    </row>
    <row r="490" spans="1:13" x14ac:dyDescent="0.2">
      <c r="A490" s="77"/>
      <c r="E490" s="91"/>
      <c r="F490" s="91"/>
      <c r="G490" s="91"/>
      <c r="H490" s="91"/>
      <c r="I490" s="91"/>
      <c r="J490" s="91"/>
      <c r="K490" s="91"/>
      <c r="L490" s="91"/>
      <c r="M490" s="91"/>
    </row>
    <row r="491" spans="1:13" x14ac:dyDescent="0.2">
      <c r="A491" s="77"/>
      <c r="E491" s="91"/>
      <c r="F491" s="91"/>
      <c r="G491" s="91"/>
      <c r="H491" s="91"/>
      <c r="I491" s="91"/>
      <c r="J491" s="91"/>
      <c r="K491" s="91"/>
      <c r="L491" s="91"/>
      <c r="M491" s="91"/>
    </row>
    <row r="492" spans="1:13" x14ac:dyDescent="0.2">
      <c r="A492" s="77"/>
      <c r="E492" s="91"/>
      <c r="F492" s="91"/>
      <c r="G492" s="91"/>
      <c r="H492" s="91"/>
      <c r="I492" s="91"/>
      <c r="J492" s="91"/>
      <c r="K492" s="91"/>
      <c r="L492" s="91"/>
      <c r="M492" s="91"/>
    </row>
    <row r="493" spans="1:13" x14ac:dyDescent="0.2">
      <c r="A493" s="77"/>
      <c r="E493" s="91"/>
      <c r="F493" s="91"/>
      <c r="G493" s="91"/>
      <c r="H493" s="91"/>
      <c r="I493" s="91"/>
      <c r="J493" s="91"/>
      <c r="K493" s="91"/>
      <c r="L493" s="91"/>
      <c r="M493" s="91"/>
    </row>
    <row r="494" spans="1:13" x14ac:dyDescent="0.2">
      <c r="A494" s="77"/>
      <c r="E494" s="91"/>
      <c r="F494" s="91"/>
      <c r="G494" s="91"/>
      <c r="H494" s="91"/>
      <c r="I494" s="91"/>
      <c r="J494" s="91"/>
      <c r="K494" s="91"/>
      <c r="L494" s="91"/>
      <c r="M494" s="91"/>
    </row>
    <row r="495" spans="1:13" x14ac:dyDescent="0.2">
      <c r="A495" s="77"/>
      <c r="E495" s="91"/>
      <c r="F495" s="91"/>
      <c r="G495" s="91"/>
      <c r="H495" s="91"/>
      <c r="I495" s="91"/>
      <c r="J495" s="91"/>
      <c r="K495" s="91"/>
      <c r="L495" s="91"/>
      <c r="M495" s="91"/>
    </row>
    <row r="496" spans="1:13" x14ac:dyDescent="0.2">
      <c r="A496" s="77"/>
      <c r="E496" s="91"/>
      <c r="F496" s="91"/>
      <c r="G496" s="91"/>
      <c r="H496" s="91"/>
      <c r="I496" s="91"/>
      <c r="J496" s="91"/>
      <c r="K496" s="91"/>
      <c r="L496" s="91"/>
      <c r="M496" s="91"/>
    </row>
    <row r="497" spans="1:13" x14ac:dyDescent="0.2">
      <c r="A497" s="77"/>
      <c r="E497" s="91"/>
      <c r="F497" s="91"/>
      <c r="G497" s="91"/>
      <c r="H497" s="91"/>
      <c r="I497" s="91"/>
      <c r="J497" s="91"/>
      <c r="K497" s="91"/>
      <c r="L497" s="91"/>
      <c r="M497" s="91"/>
    </row>
    <row r="498" spans="1:13" x14ac:dyDescent="0.2">
      <c r="A498" s="77"/>
      <c r="E498" s="91"/>
      <c r="F498" s="91"/>
      <c r="G498" s="91"/>
      <c r="H498" s="91"/>
      <c r="I498" s="91"/>
      <c r="J498" s="91"/>
      <c r="K498" s="91"/>
      <c r="L498" s="91"/>
      <c r="M498" s="91"/>
    </row>
    <row r="499" spans="1:13" x14ac:dyDescent="0.2">
      <c r="A499" s="77"/>
      <c r="E499" s="91"/>
      <c r="F499" s="91"/>
      <c r="G499" s="91"/>
      <c r="H499" s="91"/>
      <c r="I499" s="91"/>
      <c r="J499" s="91"/>
      <c r="K499" s="91"/>
      <c r="L499" s="91"/>
      <c r="M499" s="91"/>
    </row>
    <row r="500" spans="1:13" x14ac:dyDescent="0.2">
      <c r="A500" s="77"/>
      <c r="E500" s="91"/>
      <c r="F500" s="91"/>
      <c r="G500" s="91"/>
      <c r="H500" s="91"/>
      <c r="I500" s="91"/>
      <c r="J500" s="91"/>
      <c r="K500" s="91"/>
      <c r="L500" s="91"/>
      <c r="M500" s="91"/>
    </row>
    <row r="501" spans="1:13" x14ac:dyDescent="0.2">
      <c r="A501" s="77"/>
      <c r="E501" s="91"/>
      <c r="F501" s="91"/>
      <c r="G501" s="91"/>
      <c r="H501" s="91"/>
      <c r="I501" s="91"/>
      <c r="J501" s="91"/>
      <c r="K501" s="91"/>
      <c r="L501" s="91"/>
      <c r="M501" s="91"/>
    </row>
    <row r="502" spans="1:13" x14ac:dyDescent="0.2">
      <c r="A502" s="77"/>
      <c r="E502" s="91"/>
      <c r="F502" s="91"/>
      <c r="G502" s="91"/>
      <c r="H502" s="91"/>
      <c r="I502" s="91"/>
      <c r="J502" s="91"/>
      <c r="K502" s="91"/>
      <c r="L502" s="91"/>
      <c r="M502" s="91"/>
    </row>
    <row r="503" spans="1:13" x14ac:dyDescent="0.2">
      <c r="A503" s="77"/>
      <c r="E503" s="91"/>
      <c r="F503" s="91"/>
      <c r="G503" s="91"/>
      <c r="H503" s="91"/>
      <c r="I503" s="91"/>
      <c r="J503" s="91"/>
      <c r="K503" s="91"/>
      <c r="L503" s="91"/>
      <c r="M503" s="91"/>
    </row>
    <row r="504" spans="1:13" x14ac:dyDescent="0.2">
      <c r="A504" s="77"/>
      <c r="E504" s="91"/>
      <c r="F504" s="91"/>
      <c r="G504" s="91"/>
      <c r="H504" s="91"/>
      <c r="I504" s="91"/>
      <c r="J504" s="91"/>
      <c r="K504" s="91"/>
      <c r="L504" s="91"/>
      <c r="M504" s="91"/>
    </row>
    <row r="505" spans="1:13" x14ac:dyDescent="0.2">
      <c r="A505" s="77"/>
      <c r="E505" s="91"/>
      <c r="F505" s="91"/>
      <c r="G505" s="91"/>
      <c r="H505" s="91"/>
      <c r="I505" s="91"/>
      <c r="J505" s="91"/>
      <c r="K505" s="91"/>
      <c r="L505" s="91"/>
      <c r="M505" s="91"/>
    </row>
    <row r="506" spans="1:13" x14ac:dyDescent="0.2">
      <c r="A506" s="77"/>
      <c r="E506" s="91"/>
      <c r="F506" s="91"/>
      <c r="G506" s="91"/>
      <c r="H506" s="91"/>
      <c r="I506" s="91"/>
      <c r="J506" s="91"/>
      <c r="K506" s="91"/>
      <c r="L506" s="91"/>
      <c r="M506" s="91"/>
    </row>
    <row r="507" spans="1:13" x14ac:dyDescent="0.2">
      <c r="A507" s="77"/>
      <c r="E507" s="91"/>
      <c r="F507" s="91"/>
      <c r="G507" s="91"/>
      <c r="H507" s="91"/>
      <c r="I507" s="91"/>
      <c r="J507" s="91"/>
      <c r="K507" s="91"/>
      <c r="L507" s="91"/>
      <c r="M507" s="91"/>
    </row>
    <row r="508" spans="1:13" x14ac:dyDescent="0.2">
      <c r="A508" s="77"/>
      <c r="E508" s="91"/>
      <c r="F508" s="91"/>
      <c r="G508" s="91"/>
      <c r="H508" s="91"/>
      <c r="I508" s="91"/>
      <c r="J508" s="91"/>
      <c r="K508" s="91"/>
      <c r="L508" s="91"/>
      <c r="M508" s="91"/>
    </row>
    <row r="509" spans="1:13" x14ac:dyDescent="0.2">
      <c r="A509" s="77"/>
      <c r="E509" s="91"/>
      <c r="F509" s="91"/>
      <c r="G509" s="91"/>
      <c r="H509" s="91"/>
      <c r="I509" s="91"/>
      <c r="J509" s="91"/>
      <c r="K509" s="91"/>
      <c r="L509" s="91"/>
      <c r="M509" s="91"/>
    </row>
    <row r="510" spans="1:13" x14ac:dyDescent="0.2">
      <c r="A510" s="77"/>
      <c r="E510" s="91"/>
      <c r="F510" s="91"/>
      <c r="G510" s="91"/>
      <c r="H510" s="91"/>
      <c r="I510" s="91"/>
      <c r="J510" s="91"/>
      <c r="K510" s="91"/>
      <c r="L510" s="91"/>
      <c r="M510" s="91"/>
    </row>
    <row r="511" spans="1:13" x14ac:dyDescent="0.2">
      <c r="A511" s="77"/>
      <c r="E511" s="91"/>
      <c r="F511" s="91"/>
      <c r="G511" s="91"/>
      <c r="H511" s="91"/>
      <c r="I511" s="91"/>
      <c r="J511" s="91"/>
      <c r="K511" s="91"/>
      <c r="L511" s="91"/>
      <c r="M511" s="91"/>
    </row>
    <row r="512" spans="1:13" x14ac:dyDescent="0.2">
      <c r="A512" s="77"/>
      <c r="E512" s="91"/>
      <c r="F512" s="91"/>
      <c r="G512" s="91"/>
      <c r="H512" s="91"/>
      <c r="I512" s="91"/>
      <c r="J512" s="91"/>
      <c r="K512" s="91"/>
      <c r="L512" s="91"/>
      <c r="M512" s="91"/>
    </row>
    <row r="513" spans="1:13" x14ac:dyDescent="0.2">
      <c r="A513" s="77"/>
      <c r="E513" s="91"/>
      <c r="F513" s="91"/>
      <c r="G513" s="91"/>
      <c r="H513" s="91"/>
      <c r="I513" s="91"/>
      <c r="J513" s="91"/>
      <c r="K513" s="91"/>
      <c r="L513" s="91"/>
      <c r="M513" s="91"/>
    </row>
    <row r="514" spans="1:13" x14ac:dyDescent="0.2">
      <c r="A514" s="77"/>
      <c r="E514" s="91"/>
      <c r="F514" s="91"/>
      <c r="G514" s="91"/>
      <c r="H514" s="91"/>
      <c r="I514" s="91"/>
      <c r="J514" s="91"/>
      <c r="K514" s="91"/>
      <c r="L514" s="91"/>
      <c r="M514" s="91"/>
    </row>
    <row r="515" spans="1:13" x14ac:dyDescent="0.2">
      <c r="A515" s="77"/>
      <c r="E515" s="91"/>
      <c r="F515" s="91"/>
      <c r="G515" s="91"/>
      <c r="H515" s="91"/>
      <c r="I515" s="91"/>
      <c r="J515" s="91"/>
      <c r="K515" s="91"/>
      <c r="L515" s="91"/>
      <c r="M515" s="91"/>
    </row>
    <row r="516" spans="1:13" x14ac:dyDescent="0.2">
      <c r="A516" s="77"/>
      <c r="E516" s="91"/>
      <c r="F516" s="91"/>
      <c r="G516" s="91"/>
      <c r="H516" s="91"/>
      <c r="I516" s="91"/>
      <c r="J516" s="91"/>
      <c r="K516" s="91"/>
      <c r="L516" s="91"/>
      <c r="M516" s="91"/>
    </row>
    <row r="517" spans="1:13" x14ac:dyDescent="0.2">
      <c r="A517" s="77"/>
      <c r="E517" s="91"/>
      <c r="F517" s="91"/>
      <c r="G517" s="91"/>
      <c r="H517" s="91"/>
      <c r="I517" s="91"/>
      <c r="J517" s="91"/>
      <c r="K517" s="91"/>
      <c r="L517" s="91"/>
      <c r="M517" s="91"/>
    </row>
    <row r="518" spans="1:13" x14ac:dyDescent="0.2">
      <c r="A518" s="77"/>
      <c r="E518" s="91"/>
      <c r="F518" s="91"/>
      <c r="G518" s="91"/>
      <c r="H518" s="91"/>
      <c r="I518" s="91"/>
      <c r="J518" s="91"/>
      <c r="K518" s="91"/>
      <c r="L518" s="91"/>
      <c r="M518" s="91"/>
    </row>
    <row r="519" spans="1:13" x14ac:dyDescent="0.2">
      <c r="A519" s="77"/>
      <c r="E519" s="91"/>
      <c r="F519" s="91"/>
      <c r="G519" s="91"/>
      <c r="H519" s="91"/>
      <c r="I519" s="91"/>
      <c r="J519" s="91"/>
      <c r="K519" s="91"/>
      <c r="L519" s="91"/>
      <c r="M519" s="91"/>
    </row>
    <row r="520" spans="1:13" x14ac:dyDescent="0.2">
      <c r="A520" s="77"/>
      <c r="E520" s="91"/>
      <c r="F520" s="91"/>
      <c r="G520" s="91"/>
      <c r="H520" s="91"/>
      <c r="I520" s="91"/>
      <c r="J520" s="91"/>
      <c r="K520" s="91"/>
      <c r="L520" s="91"/>
      <c r="M520" s="91"/>
    </row>
    <row r="521" spans="1:13" x14ac:dyDescent="0.2">
      <c r="A521" s="77"/>
      <c r="E521" s="91"/>
      <c r="F521" s="91"/>
      <c r="G521" s="91"/>
      <c r="H521" s="91"/>
      <c r="I521" s="91"/>
      <c r="J521" s="91"/>
      <c r="K521" s="91"/>
      <c r="L521" s="91"/>
      <c r="M521" s="91"/>
    </row>
    <row r="522" spans="1:13" x14ac:dyDescent="0.2">
      <c r="A522" s="77"/>
      <c r="E522" s="91"/>
      <c r="F522" s="91"/>
      <c r="G522" s="91"/>
      <c r="H522" s="91"/>
      <c r="I522" s="91"/>
      <c r="J522" s="91"/>
      <c r="K522" s="91"/>
      <c r="L522" s="91"/>
      <c r="M522" s="91"/>
    </row>
    <row r="523" spans="1:13" x14ac:dyDescent="0.2">
      <c r="A523" s="77"/>
      <c r="E523" s="91"/>
      <c r="F523" s="91"/>
      <c r="G523" s="91"/>
      <c r="H523" s="91"/>
      <c r="I523" s="91"/>
      <c r="J523" s="91"/>
      <c r="K523" s="91"/>
      <c r="L523" s="91"/>
      <c r="M523" s="91"/>
    </row>
    <row r="524" spans="1:13" x14ac:dyDescent="0.2">
      <c r="A524" s="77"/>
      <c r="E524" s="91"/>
      <c r="F524" s="91"/>
      <c r="G524" s="91"/>
      <c r="H524" s="91"/>
      <c r="I524" s="91"/>
      <c r="J524" s="91"/>
      <c r="K524" s="91"/>
      <c r="L524" s="91"/>
      <c r="M524" s="91"/>
    </row>
    <row r="525" spans="1:13" x14ac:dyDescent="0.2">
      <c r="A525" s="77"/>
      <c r="E525" s="91"/>
      <c r="F525" s="91"/>
      <c r="G525" s="91"/>
      <c r="H525" s="91"/>
      <c r="I525" s="91"/>
      <c r="J525" s="91"/>
      <c r="K525" s="91"/>
      <c r="L525" s="91"/>
      <c r="M525" s="91"/>
    </row>
    <row r="526" spans="1:13" x14ac:dyDescent="0.2">
      <c r="A526" s="77"/>
      <c r="E526" s="91"/>
      <c r="F526" s="91"/>
      <c r="G526" s="91"/>
      <c r="H526" s="91"/>
      <c r="I526" s="91"/>
      <c r="J526" s="91"/>
      <c r="K526" s="91"/>
      <c r="L526" s="91"/>
      <c r="M526" s="91"/>
    </row>
    <row r="527" spans="1:13" x14ac:dyDescent="0.2">
      <c r="A527" s="77"/>
      <c r="E527" s="91"/>
      <c r="F527" s="91"/>
      <c r="G527" s="91"/>
      <c r="H527" s="91"/>
      <c r="I527" s="91"/>
      <c r="J527" s="91"/>
      <c r="K527" s="91"/>
      <c r="L527" s="91"/>
      <c r="M527" s="91"/>
    </row>
    <row r="528" spans="1:13" x14ac:dyDescent="0.2">
      <c r="A528" s="77"/>
      <c r="E528" s="91"/>
      <c r="F528" s="91"/>
      <c r="G528" s="91"/>
      <c r="H528" s="91"/>
      <c r="I528" s="91"/>
      <c r="J528" s="91"/>
      <c r="K528" s="91"/>
      <c r="L528" s="91"/>
      <c r="M528" s="91"/>
    </row>
    <row r="529" spans="1:13" x14ac:dyDescent="0.2">
      <c r="A529" s="77"/>
      <c r="E529" s="91"/>
      <c r="F529" s="91"/>
      <c r="G529" s="91"/>
      <c r="H529" s="91"/>
      <c r="I529" s="91"/>
      <c r="J529" s="91"/>
      <c r="K529" s="91"/>
      <c r="L529" s="91"/>
      <c r="M529" s="91"/>
    </row>
    <row r="530" spans="1:13" x14ac:dyDescent="0.2">
      <c r="A530" s="77"/>
      <c r="E530" s="91"/>
      <c r="F530" s="91"/>
      <c r="G530" s="91"/>
      <c r="H530" s="91"/>
      <c r="I530" s="91"/>
      <c r="J530" s="91"/>
      <c r="K530" s="91"/>
      <c r="L530" s="91"/>
      <c r="M530" s="91"/>
    </row>
    <row r="531" spans="1:13" x14ac:dyDescent="0.2">
      <c r="A531" s="77"/>
      <c r="E531" s="91"/>
      <c r="F531" s="91"/>
      <c r="G531" s="91"/>
      <c r="H531" s="91"/>
      <c r="I531" s="91"/>
      <c r="J531" s="91"/>
      <c r="K531" s="91"/>
      <c r="L531" s="91"/>
      <c r="M531" s="91"/>
    </row>
    <row r="532" spans="1:13" x14ac:dyDescent="0.2">
      <c r="A532" s="77"/>
      <c r="E532" s="91"/>
      <c r="F532" s="91"/>
      <c r="G532" s="91"/>
      <c r="H532" s="91"/>
      <c r="I532" s="91"/>
      <c r="J532" s="91"/>
      <c r="K532" s="91"/>
      <c r="L532" s="91"/>
      <c r="M532" s="91"/>
    </row>
    <row r="533" spans="1:13" x14ac:dyDescent="0.2">
      <c r="A533" s="77"/>
      <c r="E533" s="91"/>
      <c r="F533" s="91"/>
      <c r="G533" s="91"/>
      <c r="H533" s="91"/>
      <c r="I533" s="91"/>
      <c r="J533" s="91"/>
      <c r="K533" s="91"/>
      <c r="L533" s="91"/>
      <c r="M533" s="91"/>
    </row>
    <row r="534" spans="1:13" x14ac:dyDescent="0.2">
      <c r="A534" s="77"/>
      <c r="E534" s="91"/>
      <c r="F534" s="91"/>
      <c r="G534" s="91"/>
      <c r="H534" s="91"/>
      <c r="I534" s="91"/>
      <c r="J534" s="91"/>
      <c r="K534" s="91"/>
      <c r="L534" s="91"/>
      <c r="M534" s="91"/>
    </row>
    <row r="535" spans="1:13" x14ac:dyDescent="0.2">
      <c r="A535" s="77"/>
      <c r="E535" s="91"/>
      <c r="F535" s="91"/>
      <c r="G535" s="91"/>
      <c r="H535" s="91"/>
      <c r="I535" s="91"/>
      <c r="J535" s="91"/>
      <c r="K535" s="91"/>
      <c r="L535" s="91"/>
      <c r="M535" s="91"/>
    </row>
    <row r="536" spans="1:13" x14ac:dyDescent="0.2">
      <c r="A536" s="77"/>
      <c r="E536" s="91"/>
      <c r="F536" s="91"/>
      <c r="G536" s="91"/>
      <c r="H536" s="91"/>
      <c r="I536" s="91"/>
      <c r="J536" s="91"/>
      <c r="K536" s="91"/>
      <c r="L536" s="91"/>
      <c r="M536" s="91"/>
    </row>
    <row r="537" spans="1:13" x14ac:dyDescent="0.2">
      <c r="A537" s="77"/>
      <c r="E537" s="91"/>
      <c r="F537" s="91"/>
      <c r="G537" s="91"/>
      <c r="H537" s="91"/>
      <c r="I537" s="91"/>
      <c r="J537" s="91"/>
      <c r="K537" s="91"/>
      <c r="L537" s="91"/>
      <c r="M537" s="91"/>
    </row>
    <row r="538" spans="1:13" x14ac:dyDescent="0.2">
      <c r="A538" s="77"/>
      <c r="E538" s="91"/>
      <c r="F538" s="91"/>
      <c r="G538" s="91"/>
      <c r="H538" s="91"/>
      <c r="I538" s="91"/>
      <c r="J538" s="91"/>
      <c r="K538" s="91"/>
      <c r="L538" s="91"/>
      <c r="M538" s="91"/>
    </row>
    <row r="539" spans="1:13" x14ac:dyDescent="0.2">
      <c r="A539" s="77"/>
      <c r="E539" s="91"/>
      <c r="F539" s="91"/>
      <c r="G539" s="91"/>
      <c r="H539" s="91"/>
      <c r="I539" s="91"/>
      <c r="J539" s="91"/>
      <c r="K539" s="91"/>
      <c r="L539" s="91"/>
      <c r="M539" s="91"/>
    </row>
    <row r="540" spans="1:13" x14ac:dyDescent="0.2">
      <c r="A540" s="77"/>
      <c r="E540" s="91"/>
      <c r="F540" s="91"/>
      <c r="G540" s="91"/>
      <c r="H540" s="91"/>
      <c r="I540" s="91"/>
      <c r="J540" s="91"/>
      <c r="K540" s="91"/>
      <c r="L540" s="91"/>
      <c r="M540" s="91"/>
    </row>
    <row r="541" spans="1:13" x14ac:dyDescent="0.2">
      <c r="A541" s="77"/>
      <c r="E541" s="91"/>
      <c r="F541" s="91"/>
      <c r="G541" s="91"/>
      <c r="H541" s="91"/>
      <c r="I541" s="91"/>
      <c r="J541" s="91"/>
      <c r="K541" s="91"/>
      <c r="L541" s="91"/>
      <c r="M541" s="91"/>
    </row>
    <row r="542" spans="1:13" x14ac:dyDescent="0.2">
      <c r="A542" s="77"/>
      <c r="E542" s="91"/>
      <c r="F542" s="91"/>
      <c r="G542" s="91"/>
      <c r="H542" s="91"/>
      <c r="I542" s="91"/>
      <c r="J542" s="91"/>
      <c r="K542" s="91"/>
      <c r="L542" s="91"/>
      <c r="M542" s="91"/>
    </row>
    <row r="543" spans="1:13" x14ac:dyDescent="0.2">
      <c r="A543" s="77"/>
      <c r="E543" s="91"/>
      <c r="F543" s="91"/>
      <c r="G543" s="91"/>
      <c r="H543" s="91"/>
      <c r="I543" s="91"/>
      <c r="J543" s="91"/>
      <c r="K543" s="91"/>
      <c r="L543" s="91"/>
      <c r="M543" s="91"/>
    </row>
    <row r="544" spans="1:13" x14ac:dyDescent="0.2">
      <c r="A544" s="77"/>
      <c r="E544" s="91"/>
      <c r="F544" s="91"/>
      <c r="G544" s="91"/>
      <c r="H544" s="91"/>
      <c r="I544" s="91"/>
      <c r="J544" s="91"/>
      <c r="K544" s="91"/>
      <c r="L544" s="91"/>
      <c r="M544" s="91"/>
    </row>
    <row r="545" spans="1:13" x14ac:dyDescent="0.2">
      <c r="A545" s="77"/>
      <c r="E545" s="91"/>
      <c r="F545" s="91"/>
      <c r="G545" s="91"/>
      <c r="H545" s="91"/>
      <c r="I545" s="91"/>
      <c r="J545" s="91"/>
      <c r="K545" s="91"/>
      <c r="L545" s="91"/>
      <c r="M545" s="91"/>
    </row>
    <row r="546" spans="1:13" x14ac:dyDescent="0.2">
      <c r="A546" s="77"/>
      <c r="E546" s="91"/>
      <c r="F546" s="91"/>
      <c r="G546" s="91"/>
      <c r="H546" s="91"/>
      <c r="I546" s="91"/>
      <c r="J546" s="91"/>
      <c r="K546" s="91"/>
      <c r="L546" s="91"/>
      <c r="M546" s="91"/>
    </row>
    <row r="547" spans="1:13" x14ac:dyDescent="0.2">
      <c r="A547" s="77"/>
      <c r="E547" s="91"/>
      <c r="F547" s="91"/>
      <c r="G547" s="91"/>
      <c r="H547" s="91"/>
      <c r="I547" s="91"/>
      <c r="J547" s="91"/>
      <c r="K547" s="91"/>
      <c r="L547" s="91"/>
      <c r="M547" s="91"/>
    </row>
    <row r="548" spans="1:13" x14ac:dyDescent="0.2">
      <c r="A548" s="77"/>
      <c r="E548" s="91"/>
      <c r="F548" s="91"/>
      <c r="G548" s="91"/>
      <c r="H548" s="91"/>
      <c r="I548" s="91"/>
      <c r="J548" s="91"/>
      <c r="K548" s="91"/>
      <c r="L548" s="91"/>
      <c r="M548" s="91"/>
    </row>
    <row r="549" spans="1:13" x14ac:dyDescent="0.2">
      <c r="A549" s="77"/>
      <c r="E549" s="91"/>
      <c r="F549" s="91"/>
      <c r="G549" s="91"/>
      <c r="H549" s="91"/>
      <c r="I549" s="91"/>
      <c r="J549" s="91"/>
      <c r="K549" s="91"/>
      <c r="L549" s="91"/>
      <c r="M549" s="91"/>
    </row>
    <row r="550" spans="1:13" x14ac:dyDescent="0.2">
      <c r="A550" s="77"/>
      <c r="E550" s="91"/>
      <c r="F550" s="91"/>
      <c r="G550" s="91"/>
      <c r="H550" s="91"/>
      <c r="I550" s="91"/>
      <c r="J550" s="91"/>
      <c r="K550" s="91"/>
      <c r="L550" s="91"/>
      <c r="M550" s="91"/>
    </row>
    <row r="551" spans="1:13" x14ac:dyDescent="0.2">
      <c r="A551" s="77"/>
      <c r="E551" s="91"/>
      <c r="F551" s="91"/>
      <c r="G551" s="91"/>
      <c r="H551" s="91"/>
      <c r="I551" s="91"/>
      <c r="J551" s="91"/>
      <c r="K551" s="91"/>
      <c r="L551" s="91"/>
      <c r="M551" s="91"/>
    </row>
    <row r="552" spans="1:13" x14ac:dyDescent="0.2">
      <c r="A552" s="77"/>
      <c r="E552" s="91"/>
      <c r="F552" s="91"/>
      <c r="G552" s="91"/>
      <c r="H552" s="91"/>
      <c r="I552" s="91"/>
      <c r="J552" s="91"/>
      <c r="K552" s="91"/>
      <c r="L552" s="91"/>
      <c r="M552" s="91"/>
    </row>
    <row r="553" spans="1:13" x14ac:dyDescent="0.2">
      <c r="A553" s="77"/>
      <c r="E553" s="91"/>
      <c r="F553" s="91"/>
      <c r="G553" s="91"/>
      <c r="H553" s="91"/>
      <c r="I553" s="91"/>
      <c r="J553" s="91"/>
      <c r="K553" s="91"/>
      <c r="L553" s="91"/>
      <c r="M553" s="91"/>
    </row>
    <row r="554" spans="1:13" x14ac:dyDescent="0.2">
      <c r="A554" s="77"/>
      <c r="E554" s="91"/>
      <c r="F554" s="91"/>
      <c r="G554" s="91"/>
      <c r="H554" s="91"/>
      <c r="I554" s="91"/>
      <c r="J554" s="91"/>
      <c r="K554" s="91"/>
      <c r="L554" s="91"/>
      <c r="M554" s="91"/>
    </row>
    <row r="555" spans="1:13" x14ac:dyDescent="0.2">
      <c r="A555" s="77"/>
      <c r="E555" s="91"/>
      <c r="F555" s="91"/>
      <c r="G555" s="91"/>
      <c r="H555" s="91"/>
      <c r="I555" s="91"/>
      <c r="J555" s="91"/>
      <c r="K555" s="91"/>
      <c r="L555" s="91"/>
      <c r="M555" s="91"/>
    </row>
    <row r="556" spans="1:13" x14ac:dyDescent="0.2">
      <c r="A556" s="77"/>
      <c r="E556" s="91"/>
      <c r="F556" s="91"/>
      <c r="G556" s="91"/>
      <c r="H556" s="91"/>
      <c r="I556" s="91"/>
      <c r="J556" s="91"/>
      <c r="K556" s="91"/>
      <c r="L556" s="91"/>
      <c r="M556" s="91"/>
    </row>
    <row r="557" spans="1:13" x14ac:dyDescent="0.2">
      <c r="A557" s="77"/>
      <c r="E557" s="91"/>
      <c r="F557" s="91"/>
      <c r="G557" s="91"/>
      <c r="H557" s="91"/>
      <c r="I557" s="91"/>
      <c r="J557" s="91"/>
      <c r="K557" s="91"/>
      <c r="L557" s="91"/>
      <c r="M557" s="91"/>
    </row>
    <row r="558" spans="1:13" x14ac:dyDescent="0.2">
      <c r="A558" s="77"/>
      <c r="E558" s="91"/>
      <c r="F558" s="91"/>
      <c r="G558" s="91"/>
      <c r="H558" s="91"/>
      <c r="I558" s="91"/>
      <c r="J558" s="91"/>
      <c r="K558" s="91"/>
      <c r="L558" s="91"/>
      <c r="M558" s="91"/>
    </row>
    <row r="559" spans="1:13" x14ac:dyDescent="0.2">
      <c r="A559" s="77"/>
      <c r="E559" s="91"/>
      <c r="F559" s="91"/>
      <c r="G559" s="91"/>
      <c r="H559" s="91"/>
      <c r="I559" s="91"/>
      <c r="J559" s="91"/>
      <c r="K559" s="91"/>
      <c r="L559" s="91"/>
      <c r="M559" s="91"/>
    </row>
    <row r="560" spans="1:13" x14ac:dyDescent="0.2">
      <c r="A560" s="77"/>
      <c r="E560" s="91"/>
      <c r="F560" s="91"/>
      <c r="G560" s="91"/>
      <c r="H560" s="91"/>
      <c r="I560" s="91"/>
      <c r="J560" s="91"/>
      <c r="K560" s="91"/>
      <c r="L560" s="91"/>
      <c r="M560" s="91"/>
    </row>
    <row r="561" spans="1:13" x14ac:dyDescent="0.2">
      <c r="A561" s="77"/>
      <c r="E561" s="91"/>
      <c r="F561" s="91"/>
      <c r="G561" s="91"/>
      <c r="H561" s="91"/>
      <c r="I561" s="91"/>
      <c r="J561" s="91"/>
      <c r="K561" s="91"/>
      <c r="L561" s="91"/>
      <c r="M561" s="91"/>
    </row>
    <row r="562" spans="1:13" x14ac:dyDescent="0.2">
      <c r="A562" s="77"/>
      <c r="E562" s="91"/>
      <c r="F562" s="91"/>
      <c r="G562" s="91"/>
      <c r="H562" s="91"/>
      <c r="I562" s="91"/>
      <c r="J562" s="91"/>
      <c r="K562" s="91"/>
      <c r="L562" s="91"/>
      <c r="M562" s="91"/>
    </row>
    <row r="563" spans="1:13" x14ac:dyDescent="0.2">
      <c r="A563" s="77"/>
      <c r="E563" s="91"/>
      <c r="F563" s="91"/>
      <c r="G563" s="91"/>
      <c r="H563" s="91"/>
      <c r="I563" s="91"/>
      <c r="J563" s="91"/>
      <c r="K563" s="91"/>
      <c r="L563" s="91"/>
      <c r="M563" s="91"/>
    </row>
    <row r="564" spans="1:13" x14ac:dyDescent="0.2">
      <c r="A564" s="77"/>
      <c r="E564" s="91"/>
      <c r="F564" s="91"/>
      <c r="G564" s="91"/>
      <c r="H564" s="91"/>
      <c r="I564" s="91"/>
      <c r="J564" s="91"/>
      <c r="K564" s="91"/>
      <c r="L564" s="91"/>
      <c r="M564" s="91"/>
    </row>
    <row r="565" spans="1:13" x14ac:dyDescent="0.2">
      <c r="A565" s="77"/>
      <c r="E565" s="91"/>
      <c r="F565" s="91"/>
      <c r="G565" s="91"/>
      <c r="H565" s="91"/>
      <c r="I565" s="91"/>
      <c r="J565" s="91"/>
      <c r="K565" s="91"/>
      <c r="L565" s="91"/>
      <c r="M565" s="91"/>
    </row>
    <row r="566" spans="1:13" x14ac:dyDescent="0.2">
      <c r="A566" s="77"/>
      <c r="E566" s="91"/>
      <c r="F566" s="91"/>
      <c r="G566" s="91"/>
      <c r="H566" s="91"/>
      <c r="I566" s="91"/>
      <c r="J566" s="91"/>
      <c r="K566" s="91"/>
      <c r="L566" s="91"/>
      <c r="M566" s="91"/>
    </row>
    <row r="567" spans="1:13" x14ac:dyDescent="0.2">
      <c r="A567" s="77"/>
      <c r="E567" s="91"/>
      <c r="F567" s="91"/>
      <c r="G567" s="91"/>
      <c r="H567" s="91"/>
      <c r="I567" s="91"/>
      <c r="J567" s="91"/>
      <c r="K567" s="91"/>
      <c r="L567" s="91"/>
      <c r="M567" s="91"/>
    </row>
    <row r="568" spans="1:13" x14ac:dyDescent="0.2">
      <c r="A568" s="77"/>
      <c r="E568" s="91"/>
      <c r="F568" s="91"/>
      <c r="G568" s="91"/>
      <c r="H568" s="91"/>
      <c r="I568" s="91"/>
      <c r="J568" s="91"/>
      <c r="K568" s="91"/>
      <c r="L568" s="91"/>
      <c r="M568" s="91"/>
    </row>
    <row r="569" spans="1:13" x14ac:dyDescent="0.2">
      <c r="A569" s="77"/>
      <c r="E569" s="91"/>
      <c r="F569" s="91"/>
      <c r="G569" s="91"/>
      <c r="H569" s="91"/>
      <c r="I569" s="91"/>
      <c r="J569" s="91"/>
      <c r="K569" s="91"/>
      <c r="L569" s="91"/>
      <c r="M569" s="91"/>
    </row>
    <row r="570" spans="1:13" x14ac:dyDescent="0.2">
      <c r="A570" s="77"/>
      <c r="E570" s="91"/>
      <c r="F570" s="91"/>
      <c r="G570" s="91"/>
      <c r="H570" s="91"/>
      <c r="I570" s="91"/>
      <c r="J570" s="91"/>
      <c r="K570" s="91"/>
      <c r="L570" s="91"/>
      <c r="M570" s="91"/>
    </row>
    <row r="571" spans="1:13" x14ac:dyDescent="0.2">
      <c r="A571" s="77"/>
      <c r="E571" s="91"/>
      <c r="F571" s="91"/>
      <c r="G571" s="91"/>
      <c r="H571" s="91"/>
      <c r="I571" s="91"/>
      <c r="J571" s="91"/>
      <c r="K571" s="91"/>
      <c r="L571" s="91"/>
      <c r="M571" s="91"/>
    </row>
    <row r="572" spans="1:13" x14ac:dyDescent="0.2">
      <c r="A572" s="77"/>
      <c r="E572" s="91"/>
      <c r="F572" s="91"/>
      <c r="G572" s="91"/>
      <c r="H572" s="91"/>
      <c r="I572" s="91"/>
      <c r="J572" s="91"/>
      <c r="K572" s="91"/>
      <c r="L572" s="91"/>
      <c r="M572" s="91"/>
    </row>
    <row r="573" spans="1:13" x14ac:dyDescent="0.2">
      <c r="A573" s="77"/>
      <c r="E573" s="91"/>
      <c r="F573" s="91"/>
      <c r="G573" s="91"/>
      <c r="H573" s="91"/>
      <c r="I573" s="91"/>
      <c r="J573" s="91"/>
      <c r="K573" s="91"/>
      <c r="L573" s="91"/>
      <c r="M573" s="91"/>
    </row>
    <row r="574" spans="1:13" x14ac:dyDescent="0.2">
      <c r="A574" s="77"/>
      <c r="E574" s="91"/>
      <c r="F574" s="91"/>
      <c r="G574" s="91"/>
      <c r="H574" s="91"/>
      <c r="I574" s="91"/>
      <c r="J574" s="91"/>
      <c r="K574" s="91"/>
      <c r="L574" s="91"/>
      <c r="M574" s="91"/>
    </row>
    <row r="575" spans="1:13" x14ac:dyDescent="0.2">
      <c r="A575" s="77"/>
      <c r="E575" s="91"/>
      <c r="F575" s="91"/>
      <c r="G575" s="91"/>
      <c r="H575" s="91"/>
      <c r="I575" s="91"/>
      <c r="J575" s="91"/>
      <c r="K575" s="91"/>
      <c r="L575" s="91"/>
      <c r="M575" s="91"/>
    </row>
    <row r="576" spans="1:13" x14ac:dyDescent="0.2">
      <c r="A576" s="77"/>
      <c r="E576" s="91"/>
      <c r="F576" s="91"/>
      <c r="G576" s="91"/>
      <c r="H576" s="91"/>
      <c r="I576" s="91"/>
      <c r="J576" s="91"/>
      <c r="K576" s="91"/>
      <c r="L576" s="91"/>
      <c r="M576" s="91"/>
    </row>
    <row r="577" spans="1:13" x14ac:dyDescent="0.2">
      <c r="A577" s="77"/>
      <c r="E577" s="91"/>
      <c r="F577" s="91"/>
      <c r="G577" s="91"/>
      <c r="H577" s="91"/>
      <c r="I577" s="91"/>
      <c r="J577" s="91"/>
      <c r="K577" s="91"/>
      <c r="L577" s="91"/>
      <c r="M577" s="91"/>
    </row>
    <row r="578" spans="1:13" x14ac:dyDescent="0.2">
      <c r="A578" s="77"/>
      <c r="E578" s="91"/>
      <c r="F578" s="91"/>
      <c r="G578" s="91"/>
      <c r="H578" s="91"/>
      <c r="I578" s="91"/>
      <c r="J578" s="91"/>
      <c r="K578" s="91"/>
      <c r="L578" s="91"/>
      <c r="M578" s="91"/>
    </row>
    <row r="579" spans="1:13" x14ac:dyDescent="0.2">
      <c r="A579" s="77"/>
      <c r="E579" s="91"/>
      <c r="F579" s="91"/>
      <c r="G579" s="91"/>
      <c r="H579" s="91"/>
      <c r="I579" s="91"/>
      <c r="J579" s="91"/>
      <c r="K579" s="91"/>
      <c r="L579" s="91"/>
      <c r="M579" s="91"/>
    </row>
    <row r="580" spans="1:13" x14ac:dyDescent="0.2">
      <c r="A580" s="77"/>
      <c r="E580" s="91"/>
      <c r="F580" s="91"/>
      <c r="G580" s="91"/>
      <c r="H580" s="91"/>
      <c r="I580" s="91"/>
      <c r="J580" s="91"/>
      <c r="K580" s="91"/>
      <c r="L580" s="91"/>
      <c r="M580" s="91"/>
    </row>
    <row r="581" spans="1:13" x14ac:dyDescent="0.2">
      <c r="A581" s="77"/>
      <c r="E581" s="91"/>
      <c r="F581" s="91"/>
      <c r="G581" s="91"/>
      <c r="H581" s="91"/>
      <c r="I581" s="91"/>
      <c r="J581" s="91"/>
      <c r="K581" s="91"/>
      <c r="L581" s="91"/>
      <c r="M581" s="91"/>
    </row>
    <row r="582" spans="1:13" x14ac:dyDescent="0.2">
      <c r="A582" s="77"/>
      <c r="E582" s="91"/>
      <c r="F582" s="91"/>
      <c r="G582" s="91"/>
      <c r="H582" s="91"/>
      <c r="I582" s="91"/>
      <c r="J582" s="91"/>
      <c r="K582" s="91"/>
      <c r="L582" s="91"/>
      <c r="M582" s="91"/>
    </row>
    <row r="583" spans="1:13" x14ac:dyDescent="0.2">
      <c r="A583" s="77"/>
      <c r="E583" s="91"/>
      <c r="F583" s="91"/>
      <c r="G583" s="91"/>
      <c r="H583" s="91"/>
      <c r="I583" s="91"/>
      <c r="J583" s="91"/>
      <c r="K583" s="91"/>
      <c r="L583" s="91"/>
      <c r="M583" s="91"/>
    </row>
    <row r="584" spans="1:13" x14ac:dyDescent="0.2">
      <c r="A584" s="77"/>
      <c r="E584" s="91"/>
      <c r="F584" s="91"/>
      <c r="G584" s="91"/>
      <c r="H584" s="91"/>
      <c r="I584" s="91"/>
      <c r="J584" s="91"/>
      <c r="K584" s="91"/>
      <c r="L584" s="91"/>
      <c r="M584" s="91"/>
    </row>
    <row r="585" spans="1:13" x14ac:dyDescent="0.2">
      <c r="A585" s="77"/>
      <c r="E585" s="91"/>
      <c r="F585" s="91"/>
      <c r="G585" s="91"/>
      <c r="H585" s="91"/>
      <c r="I585" s="91"/>
      <c r="J585" s="91"/>
      <c r="K585" s="91"/>
      <c r="L585" s="91"/>
      <c r="M585" s="91"/>
    </row>
    <row r="586" spans="1:13" x14ac:dyDescent="0.2">
      <c r="A586" s="77"/>
      <c r="E586" s="91"/>
      <c r="F586" s="91"/>
      <c r="G586" s="91"/>
      <c r="H586" s="91"/>
      <c r="I586" s="91"/>
      <c r="J586" s="91"/>
      <c r="K586" s="91"/>
      <c r="L586" s="91"/>
      <c r="M586" s="91"/>
    </row>
    <row r="587" spans="1:13" x14ac:dyDescent="0.2">
      <c r="A587" s="77"/>
      <c r="E587" s="91"/>
      <c r="F587" s="91"/>
      <c r="G587" s="91"/>
      <c r="H587" s="91"/>
      <c r="I587" s="91"/>
      <c r="J587" s="91"/>
      <c r="K587" s="91"/>
      <c r="L587" s="91"/>
      <c r="M587" s="91"/>
    </row>
    <row r="588" spans="1:13" x14ac:dyDescent="0.2">
      <c r="A588" s="77"/>
      <c r="E588" s="91"/>
      <c r="F588" s="91"/>
      <c r="G588" s="91"/>
      <c r="H588" s="91"/>
      <c r="I588" s="91"/>
      <c r="J588" s="91"/>
      <c r="K588" s="91"/>
      <c r="L588" s="91"/>
      <c r="M588" s="91"/>
    </row>
    <row r="589" spans="1:13" x14ac:dyDescent="0.2">
      <c r="A589" s="77"/>
      <c r="E589" s="91"/>
      <c r="F589" s="91"/>
      <c r="G589" s="91"/>
      <c r="H589" s="91"/>
      <c r="I589" s="91"/>
      <c r="J589" s="91"/>
      <c r="K589" s="91"/>
      <c r="L589" s="91"/>
      <c r="M589" s="91"/>
    </row>
    <row r="590" spans="1:13" x14ac:dyDescent="0.2">
      <c r="A590" s="77"/>
      <c r="E590" s="91"/>
      <c r="F590" s="91"/>
      <c r="G590" s="91"/>
      <c r="H590" s="91"/>
      <c r="I590" s="91"/>
      <c r="J590" s="91"/>
      <c r="K590" s="91"/>
      <c r="L590" s="91"/>
      <c r="M590" s="91"/>
    </row>
    <row r="591" spans="1:13" x14ac:dyDescent="0.2">
      <c r="A591" s="77"/>
      <c r="E591" s="91"/>
      <c r="F591" s="91"/>
      <c r="G591" s="91"/>
      <c r="H591" s="91"/>
      <c r="I591" s="91"/>
      <c r="J591" s="91"/>
      <c r="K591" s="91"/>
      <c r="L591" s="91"/>
      <c r="M591" s="91"/>
    </row>
    <row r="592" spans="1:13" x14ac:dyDescent="0.2">
      <c r="A592" s="77"/>
      <c r="E592" s="91"/>
      <c r="F592" s="91"/>
      <c r="G592" s="91"/>
      <c r="H592" s="91"/>
      <c r="I592" s="91"/>
      <c r="J592" s="91"/>
      <c r="K592" s="91"/>
      <c r="L592" s="91"/>
      <c r="M592" s="91"/>
    </row>
    <row r="593" spans="1:13" x14ac:dyDescent="0.2">
      <c r="A593" s="77"/>
      <c r="E593" s="91"/>
      <c r="F593" s="91"/>
      <c r="G593" s="91"/>
      <c r="H593" s="91"/>
      <c r="I593" s="91"/>
      <c r="J593" s="91"/>
      <c r="K593" s="91"/>
      <c r="L593" s="91"/>
      <c r="M593" s="91"/>
    </row>
    <row r="594" spans="1:13" x14ac:dyDescent="0.2">
      <c r="A594" s="77"/>
      <c r="E594" s="91"/>
      <c r="F594" s="91"/>
      <c r="G594" s="91"/>
      <c r="H594" s="91"/>
      <c r="I594" s="91"/>
      <c r="J594" s="91"/>
      <c r="K594" s="91"/>
      <c r="L594" s="91"/>
      <c r="M594" s="91"/>
    </row>
    <row r="595" spans="1:13" x14ac:dyDescent="0.2">
      <c r="A595" s="77"/>
      <c r="E595" s="91"/>
      <c r="F595" s="91"/>
      <c r="G595" s="91"/>
      <c r="H595" s="91"/>
      <c r="I595" s="91"/>
      <c r="J595" s="91"/>
      <c r="K595" s="91"/>
      <c r="L595" s="91"/>
      <c r="M595" s="91"/>
    </row>
    <row r="596" spans="1:13" x14ac:dyDescent="0.2">
      <c r="A596" s="77"/>
      <c r="E596" s="91"/>
      <c r="F596" s="91"/>
      <c r="G596" s="91"/>
      <c r="H596" s="91"/>
      <c r="I596" s="91"/>
      <c r="J596" s="91"/>
      <c r="K596" s="91"/>
      <c r="L596" s="91"/>
      <c r="M596" s="91"/>
    </row>
    <row r="597" spans="1:13" x14ac:dyDescent="0.2">
      <c r="A597" s="77"/>
      <c r="E597" s="91"/>
      <c r="F597" s="91"/>
      <c r="G597" s="91"/>
      <c r="H597" s="91"/>
      <c r="I597" s="91"/>
      <c r="J597" s="91"/>
      <c r="K597" s="91"/>
      <c r="L597" s="91"/>
      <c r="M597" s="91"/>
    </row>
    <row r="598" spans="1:13" x14ac:dyDescent="0.2">
      <c r="A598" s="77"/>
      <c r="E598" s="91"/>
      <c r="F598" s="91"/>
      <c r="G598" s="91"/>
      <c r="H598" s="91"/>
      <c r="I598" s="91"/>
      <c r="J598" s="91"/>
      <c r="K598" s="91"/>
      <c r="L598" s="91"/>
      <c r="M598" s="91"/>
    </row>
    <row r="599" spans="1:13" x14ac:dyDescent="0.2">
      <c r="A599" s="77"/>
      <c r="E599" s="91"/>
      <c r="F599" s="91"/>
      <c r="G599" s="91"/>
      <c r="H599" s="91"/>
      <c r="I599" s="91"/>
      <c r="J599" s="91"/>
      <c r="K599" s="91"/>
      <c r="L599" s="91"/>
      <c r="M599" s="91"/>
    </row>
    <row r="600" spans="1:13" x14ac:dyDescent="0.2">
      <c r="A600" s="77"/>
      <c r="E600" s="91"/>
      <c r="F600" s="91"/>
      <c r="G600" s="91"/>
      <c r="H600" s="91"/>
      <c r="I600" s="91"/>
      <c r="J600" s="91"/>
      <c r="K600" s="91"/>
      <c r="L600" s="91"/>
      <c r="M600" s="91"/>
    </row>
    <row r="601" spans="1:13" x14ac:dyDescent="0.2">
      <c r="A601" s="77"/>
      <c r="E601" s="91"/>
      <c r="F601" s="91"/>
      <c r="G601" s="91"/>
      <c r="H601" s="91"/>
      <c r="I601" s="91"/>
      <c r="J601" s="91"/>
      <c r="K601" s="91"/>
      <c r="L601" s="91"/>
      <c r="M601" s="91"/>
    </row>
    <row r="602" spans="1:13" x14ac:dyDescent="0.2">
      <c r="A602" s="77"/>
      <c r="E602" s="91"/>
      <c r="F602" s="91"/>
      <c r="G602" s="91"/>
      <c r="H602" s="91"/>
      <c r="I602" s="91"/>
      <c r="J602" s="91"/>
      <c r="K602" s="91"/>
      <c r="L602" s="91"/>
      <c r="M602" s="91"/>
    </row>
    <row r="603" spans="1:13" x14ac:dyDescent="0.2">
      <c r="A603" s="77"/>
      <c r="E603" s="91"/>
      <c r="F603" s="91"/>
      <c r="G603" s="91"/>
      <c r="H603" s="91"/>
      <c r="I603" s="91"/>
      <c r="J603" s="91"/>
      <c r="K603" s="91"/>
      <c r="L603" s="91"/>
      <c r="M603" s="91"/>
    </row>
    <row r="604" spans="1:13" x14ac:dyDescent="0.2">
      <c r="A604" s="77"/>
      <c r="E604" s="91"/>
      <c r="F604" s="91"/>
      <c r="G604" s="91"/>
      <c r="H604" s="91"/>
      <c r="I604" s="91"/>
      <c r="J604" s="91"/>
      <c r="K604" s="91"/>
      <c r="L604" s="91"/>
      <c r="M604" s="91"/>
    </row>
    <row r="605" spans="1:13" x14ac:dyDescent="0.2">
      <c r="A605" s="77"/>
      <c r="E605" s="91"/>
      <c r="F605" s="91"/>
      <c r="G605" s="91"/>
      <c r="H605" s="91"/>
      <c r="I605" s="91"/>
      <c r="J605" s="91"/>
      <c r="K605" s="91"/>
      <c r="L605" s="91"/>
      <c r="M605" s="91"/>
    </row>
    <row r="606" spans="1:13" x14ac:dyDescent="0.2">
      <c r="A606" s="77"/>
      <c r="E606" s="91"/>
      <c r="F606" s="91"/>
      <c r="G606" s="91"/>
      <c r="H606" s="91"/>
      <c r="I606" s="91"/>
      <c r="J606" s="91"/>
      <c r="K606" s="91"/>
      <c r="L606" s="91"/>
      <c r="M606" s="91"/>
    </row>
    <row r="607" spans="1:13" x14ac:dyDescent="0.2">
      <c r="A607" s="77"/>
      <c r="E607" s="91"/>
      <c r="F607" s="91"/>
      <c r="G607" s="91"/>
      <c r="H607" s="91"/>
      <c r="I607" s="91"/>
      <c r="J607" s="91"/>
      <c r="K607" s="91"/>
      <c r="L607" s="91"/>
      <c r="M607" s="91"/>
    </row>
    <row r="608" spans="1:13" x14ac:dyDescent="0.2">
      <c r="A608" s="77"/>
      <c r="E608" s="91"/>
      <c r="F608" s="91"/>
      <c r="G608" s="91"/>
      <c r="H608" s="91"/>
      <c r="I608" s="91"/>
      <c r="J608" s="91"/>
      <c r="K608" s="91"/>
      <c r="L608" s="91"/>
      <c r="M608" s="91"/>
    </row>
    <row r="609" spans="1:13" x14ac:dyDescent="0.2">
      <c r="A609" s="77"/>
      <c r="E609" s="91"/>
      <c r="F609" s="91"/>
      <c r="G609" s="91"/>
      <c r="H609" s="91"/>
      <c r="I609" s="91"/>
      <c r="J609" s="91"/>
      <c r="K609" s="91"/>
      <c r="L609" s="91"/>
      <c r="M609" s="91"/>
    </row>
    <row r="610" spans="1:13" x14ac:dyDescent="0.2">
      <c r="A610" s="77"/>
      <c r="E610" s="91"/>
      <c r="F610" s="91"/>
      <c r="G610" s="91"/>
      <c r="H610" s="91"/>
      <c r="I610" s="91"/>
      <c r="J610" s="91"/>
      <c r="K610" s="91"/>
      <c r="L610" s="91"/>
      <c r="M610" s="91"/>
    </row>
    <row r="611" spans="1:13" x14ac:dyDescent="0.2">
      <c r="A611" s="77"/>
      <c r="E611" s="91"/>
      <c r="F611" s="91"/>
      <c r="G611" s="91"/>
      <c r="H611" s="91"/>
      <c r="I611" s="91"/>
      <c r="J611" s="91"/>
      <c r="K611" s="91"/>
      <c r="L611" s="91"/>
      <c r="M611" s="91"/>
    </row>
    <row r="612" spans="1:13" x14ac:dyDescent="0.2">
      <c r="A612" s="77"/>
      <c r="E612" s="91"/>
      <c r="F612" s="91"/>
      <c r="G612" s="91"/>
      <c r="H612" s="91"/>
      <c r="I612" s="91"/>
      <c r="J612" s="91"/>
      <c r="K612" s="91"/>
      <c r="L612" s="91"/>
      <c r="M612" s="91"/>
    </row>
    <row r="613" spans="1:13" x14ac:dyDescent="0.2">
      <c r="A613" s="77"/>
      <c r="E613" s="91"/>
      <c r="F613" s="91"/>
      <c r="G613" s="91"/>
      <c r="H613" s="91"/>
      <c r="I613" s="91"/>
      <c r="J613" s="91"/>
      <c r="K613" s="91"/>
      <c r="L613" s="91"/>
      <c r="M613" s="91"/>
    </row>
    <row r="614" spans="1:13" x14ac:dyDescent="0.2">
      <c r="A614" s="77"/>
      <c r="E614" s="91"/>
      <c r="F614" s="91"/>
      <c r="G614" s="91"/>
      <c r="H614" s="91"/>
      <c r="I614" s="91"/>
      <c r="J614" s="91"/>
      <c r="K614" s="91"/>
      <c r="L614" s="91"/>
      <c r="M614" s="91"/>
    </row>
    <row r="615" spans="1:13" x14ac:dyDescent="0.2">
      <c r="A615" s="77"/>
      <c r="E615" s="91"/>
      <c r="F615" s="91"/>
      <c r="G615" s="91"/>
      <c r="H615" s="91"/>
      <c r="I615" s="91"/>
      <c r="J615" s="91"/>
      <c r="K615" s="91"/>
      <c r="L615" s="91"/>
      <c r="M615" s="91"/>
    </row>
    <row r="616" spans="1:13" x14ac:dyDescent="0.2">
      <c r="A616" s="77"/>
      <c r="E616" s="91"/>
      <c r="F616" s="91"/>
      <c r="G616" s="91"/>
      <c r="H616" s="91"/>
      <c r="I616" s="91"/>
      <c r="J616" s="91"/>
      <c r="K616" s="91"/>
      <c r="L616" s="91"/>
      <c r="M616" s="91"/>
    </row>
    <row r="617" spans="1:13" x14ac:dyDescent="0.2">
      <c r="A617" s="77"/>
      <c r="E617" s="91"/>
      <c r="F617" s="91"/>
      <c r="G617" s="91"/>
      <c r="H617" s="91"/>
      <c r="I617" s="91"/>
      <c r="J617" s="91"/>
      <c r="K617" s="91"/>
      <c r="L617" s="91"/>
      <c r="M617" s="91"/>
    </row>
    <row r="618" spans="1:13" x14ac:dyDescent="0.2">
      <c r="A618" s="77"/>
      <c r="E618" s="91"/>
      <c r="F618" s="91"/>
      <c r="G618" s="91"/>
      <c r="H618" s="91"/>
      <c r="I618" s="91"/>
      <c r="J618" s="91"/>
      <c r="K618" s="91"/>
      <c r="L618" s="91"/>
      <c r="M618" s="91"/>
    </row>
    <row r="619" spans="1:13" x14ac:dyDescent="0.2">
      <c r="A619" s="77"/>
      <c r="E619" s="91"/>
      <c r="F619" s="91"/>
      <c r="G619" s="91"/>
      <c r="H619" s="91"/>
      <c r="I619" s="91"/>
      <c r="J619" s="91"/>
      <c r="K619" s="91"/>
      <c r="L619" s="91"/>
      <c r="M619" s="91"/>
    </row>
    <row r="620" spans="1:13" x14ac:dyDescent="0.2">
      <c r="A620" s="77"/>
      <c r="E620" s="91"/>
      <c r="F620" s="91"/>
      <c r="G620" s="91"/>
      <c r="H620" s="91"/>
      <c r="I620" s="91"/>
      <c r="J620" s="91"/>
      <c r="K620" s="91"/>
      <c r="L620" s="91"/>
      <c r="M620" s="91"/>
    </row>
    <row r="621" spans="1:13" x14ac:dyDescent="0.2">
      <c r="A621" s="77"/>
      <c r="E621" s="91"/>
      <c r="F621" s="91"/>
      <c r="G621" s="91"/>
      <c r="H621" s="91"/>
      <c r="I621" s="91"/>
      <c r="J621" s="91"/>
      <c r="K621" s="91"/>
      <c r="L621" s="91"/>
      <c r="M621" s="91"/>
    </row>
    <row r="622" spans="1:13" x14ac:dyDescent="0.2">
      <c r="A622" s="77"/>
      <c r="E622" s="91"/>
      <c r="F622" s="91"/>
      <c r="G622" s="91"/>
      <c r="H622" s="91"/>
      <c r="I622" s="91"/>
      <c r="J622" s="91"/>
      <c r="K622" s="91"/>
      <c r="L622" s="91"/>
      <c r="M622" s="91"/>
    </row>
    <row r="623" spans="1:13" x14ac:dyDescent="0.2">
      <c r="A623" s="77"/>
      <c r="E623" s="91"/>
      <c r="F623" s="91"/>
      <c r="G623" s="91"/>
      <c r="H623" s="91"/>
      <c r="I623" s="91"/>
      <c r="J623" s="91"/>
      <c r="K623" s="91"/>
      <c r="L623" s="91"/>
      <c r="M623" s="91"/>
    </row>
    <row r="624" spans="1:13" x14ac:dyDescent="0.2">
      <c r="A624" s="77"/>
      <c r="E624" s="91"/>
      <c r="F624" s="91"/>
      <c r="G624" s="91"/>
      <c r="H624" s="91"/>
      <c r="I624" s="91"/>
      <c r="J624" s="91"/>
      <c r="K624" s="91"/>
      <c r="L624" s="91"/>
      <c r="M624" s="91"/>
    </row>
    <row r="625" spans="1:13" x14ac:dyDescent="0.2">
      <c r="A625" s="77"/>
      <c r="E625" s="91"/>
      <c r="F625" s="91"/>
      <c r="G625" s="91"/>
      <c r="H625" s="91"/>
      <c r="I625" s="91"/>
      <c r="J625" s="91"/>
      <c r="K625" s="91"/>
      <c r="L625" s="91"/>
      <c r="M625" s="91"/>
    </row>
    <row r="626" spans="1:13" x14ac:dyDescent="0.2">
      <c r="A626" s="77"/>
      <c r="E626" s="91"/>
      <c r="F626" s="91"/>
      <c r="G626" s="91"/>
      <c r="H626" s="91"/>
      <c r="I626" s="91"/>
      <c r="J626" s="91"/>
      <c r="K626" s="91"/>
      <c r="L626" s="91"/>
      <c r="M626" s="91"/>
    </row>
    <row r="627" spans="1:13" x14ac:dyDescent="0.2">
      <c r="A627" s="77"/>
      <c r="E627" s="91"/>
      <c r="F627" s="91"/>
      <c r="G627" s="91"/>
      <c r="H627" s="91"/>
      <c r="I627" s="91"/>
      <c r="J627" s="91"/>
      <c r="K627" s="91"/>
      <c r="L627" s="91"/>
      <c r="M627" s="91"/>
    </row>
    <row r="628" spans="1:13" x14ac:dyDescent="0.2">
      <c r="A628" s="77"/>
      <c r="E628" s="91"/>
      <c r="F628" s="91"/>
      <c r="G628" s="91"/>
      <c r="H628" s="91"/>
      <c r="I628" s="91"/>
      <c r="J628" s="91"/>
      <c r="K628" s="91"/>
      <c r="L628" s="91"/>
      <c r="M628" s="91"/>
    </row>
    <row r="629" spans="1:13" x14ac:dyDescent="0.2">
      <c r="A629" s="77"/>
      <c r="E629" s="91"/>
      <c r="F629" s="91"/>
      <c r="G629" s="91"/>
      <c r="H629" s="91"/>
      <c r="I629" s="91"/>
      <c r="J629" s="91"/>
      <c r="K629" s="91"/>
      <c r="L629" s="91"/>
      <c r="M629" s="91"/>
    </row>
    <row r="630" spans="1:13" x14ac:dyDescent="0.2">
      <c r="A630" s="77"/>
      <c r="E630" s="91"/>
      <c r="F630" s="91"/>
      <c r="G630" s="91"/>
      <c r="H630" s="91"/>
      <c r="I630" s="91"/>
      <c r="J630" s="91"/>
      <c r="K630" s="91"/>
      <c r="L630" s="91"/>
      <c r="M630" s="91"/>
    </row>
    <row r="631" spans="1:13" x14ac:dyDescent="0.2">
      <c r="A631" s="77"/>
      <c r="E631" s="91"/>
      <c r="F631" s="91"/>
      <c r="G631" s="91"/>
      <c r="H631" s="91"/>
      <c r="I631" s="91"/>
      <c r="J631" s="91"/>
      <c r="K631" s="91"/>
      <c r="L631" s="91"/>
      <c r="M631" s="91"/>
    </row>
    <row r="632" spans="1:13" x14ac:dyDescent="0.2">
      <c r="A632" s="77"/>
      <c r="E632" s="91"/>
      <c r="F632" s="91"/>
      <c r="G632" s="91"/>
      <c r="H632" s="91"/>
      <c r="I632" s="91"/>
      <c r="J632" s="91"/>
      <c r="K632" s="91"/>
      <c r="L632" s="91"/>
      <c r="M632" s="91"/>
    </row>
    <row r="633" spans="1:13" x14ac:dyDescent="0.2">
      <c r="A633" s="77"/>
      <c r="E633" s="91"/>
      <c r="F633" s="91"/>
      <c r="G633" s="91"/>
      <c r="H633" s="91"/>
      <c r="I633" s="91"/>
      <c r="J633" s="91"/>
      <c r="K633" s="91"/>
      <c r="L633" s="91"/>
      <c r="M633" s="91"/>
    </row>
    <row r="634" spans="1:13" x14ac:dyDescent="0.2">
      <c r="A634" s="77"/>
      <c r="E634" s="91"/>
      <c r="F634" s="91"/>
      <c r="G634" s="91"/>
      <c r="H634" s="91"/>
      <c r="I634" s="91"/>
      <c r="J634" s="91"/>
      <c r="K634" s="91"/>
      <c r="L634" s="91"/>
      <c r="M634" s="91"/>
    </row>
    <row r="635" spans="1:13" x14ac:dyDescent="0.2">
      <c r="A635" s="77"/>
      <c r="E635" s="91"/>
      <c r="F635" s="91"/>
      <c r="G635" s="91"/>
      <c r="H635" s="91"/>
      <c r="I635" s="91"/>
      <c r="J635" s="91"/>
      <c r="K635" s="91"/>
      <c r="L635" s="91"/>
      <c r="M635" s="91"/>
    </row>
    <row r="636" spans="1:13" x14ac:dyDescent="0.2">
      <c r="A636" s="77"/>
      <c r="E636" s="91"/>
      <c r="F636" s="91"/>
      <c r="G636" s="91"/>
      <c r="H636" s="91"/>
      <c r="I636" s="91"/>
      <c r="J636" s="91"/>
      <c r="K636" s="91"/>
      <c r="L636" s="91"/>
      <c r="M636" s="91"/>
    </row>
    <row r="637" spans="1:13" x14ac:dyDescent="0.2">
      <c r="A637" s="77"/>
      <c r="E637" s="91"/>
      <c r="F637" s="91"/>
      <c r="G637" s="91"/>
      <c r="H637" s="91"/>
      <c r="I637" s="91"/>
      <c r="J637" s="91"/>
      <c r="K637" s="91"/>
      <c r="L637" s="91"/>
      <c r="M637" s="91"/>
    </row>
    <row r="638" spans="1:13" x14ac:dyDescent="0.2">
      <c r="A638" s="77"/>
      <c r="E638" s="91"/>
      <c r="F638" s="91"/>
      <c r="G638" s="91"/>
      <c r="H638" s="91"/>
      <c r="I638" s="91"/>
      <c r="J638" s="91"/>
      <c r="K638" s="91"/>
      <c r="L638" s="91"/>
      <c r="M638" s="91"/>
    </row>
    <row r="639" spans="1:13" x14ac:dyDescent="0.2">
      <c r="A639" s="77"/>
      <c r="E639" s="91"/>
      <c r="F639" s="91"/>
      <c r="G639" s="91"/>
      <c r="H639" s="91"/>
      <c r="I639" s="91"/>
      <c r="J639" s="91"/>
      <c r="K639" s="91"/>
      <c r="L639" s="91"/>
      <c r="M639" s="91"/>
    </row>
    <row r="640" spans="1:13" x14ac:dyDescent="0.2">
      <c r="A640" s="77"/>
      <c r="E640" s="91"/>
      <c r="F640" s="91"/>
      <c r="G640" s="91"/>
      <c r="H640" s="91"/>
      <c r="I640" s="91"/>
      <c r="J640" s="91"/>
      <c r="K640" s="91"/>
      <c r="L640" s="91"/>
      <c r="M640" s="91"/>
    </row>
    <row r="641" spans="1:13" x14ac:dyDescent="0.2">
      <c r="A641" s="77"/>
      <c r="E641" s="91"/>
      <c r="F641" s="91"/>
      <c r="G641" s="91"/>
      <c r="H641" s="91"/>
      <c r="I641" s="91"/>
      <c r="J641" s="91"/>
      <c r="K641" s="91"/>
      <c r="L641" s="91"/>
      <c r="M641" s="91"/>
    </row>
    <row r="642" spans="1:13" x14ac:dyDescent="0.2">
      <c r="A642" s="77"/>
      <c r="E642" s="91"/>
      <c r="F642" s="91"/>
      <c r="G642" s="91"/>
      <c r="H642" s="91"/>
      <c r="I642" s="91"/>
      <c r="J642" s="91"/>
      <c r="K642" s="91"/>
      <c r="L642" s="91"/>
      <c r="M642" s="91"/>
    </row>
    <row r="643" spans="1:13" x14ac:dyDescent="0.2">
      <c r="A643" s="77"/>
      <c r="E643" s="91"/>
      <c r="F643" s="91"/>
      <c r="G643" s="91"/>
      <c r="H643" s="91"/>
      <c r="I643" s="91"/>
      <c r="J643" s="91"/>
      <c r="K643" s="91"/>
      <c r="L643" s="91"/>
      <c r="M643" s="91"/>
    </row>
    <row r="644" spans="1:13" x14ac:dyDescent="0.2">
      <c r="A644" s="77"/>
      <c r="E644" s="91"/>
      <c r="F644" s="91"/>
      <c r="G644" s="91"/>
      <c r="H644" s="91"/>
      <c r="I644" s="91"/>
      <c r="J644" s="91"/>
      <c r="K644" s="91"/>
      <c r="L644" s="91"/>
      <c r="M644" s="91"/>
    </row>
    <row r="645" spans="1:13" x14ac:dyDescent="0.2">
      <c r="A645" s="77"/>
      <c r="E645" s="91"/>
      <c r="F645" s="91"/>
      <c r="G645" s="91"/>
      <c r="H645" s="91"/>
      <c r="I645" s="91"/>
      <c r="J645" s="91"/>
      <c r="K645" s="91"/>
      <c r="L645" s="91"/>
      <c r="M645" s="91"/>
    </row>
    <row r="646" spans="1:13" x14ac:dyDescent="0.2">
      <c r="A646" s="77"/>
      <c r="E646" s="91"/>
      <c r="F646" s="91"/>
      <c r="G646" s="91"/>
      <c r="H646" s="91"/>
      <c r="I646" s="91"/>
      <c r="J646" s="91"/>
      <c r="K646" s="91"/>
      <c r="L646" s="91"/>
      <c r="M646" s="91"/>
    </row>
    <row r="647" spans="1:13" x14ac:dyDescent="0.2">
      <c r="A647" s="77"/>
      <c r="E647" s="91"/>
      <c r="F647" s="91"/>
      <c r="G647" s="91"/>
      <c r="H647" s="91"/>
      <c r="I647" s="91"/>
      <c r="J647" s="91"/>
      <c r="K647" s="91"/>
      <c r="L647" s="91"/>
      <c r="M647" s="91"/>
    </row>
    <row r="648" spans="1:13" x14ac:dyDescent="0.2">
      <c r="A648" s="77"/>
      <c r="E648" s="91"/>
      <c r="F648" s="91"/>
      <c r="G648" s="91"/>
      <c r="H648" s="91"/>
      <c r="I648" s="91"/>
      <c r="J648" s="91"/>
      <c r="K648" s="91"/>
      <c r="L648" s="91"/>
      <c r="M648" s="91"/>
    </row>
    <row r="649" spans="1:13" x14ac:dyDescent="0.2">
      <c r="A649" s="77"/>
      <c r="E649" s="91"/>
      <c r="F649" s="91"/>
      <c r="G649" s="91"/>
      <c r="H649" s="91"/>
      <c r="I649" s="91"/>
      <c r="J649" s="91"/>
      <c r="K649" s="91"/>
      <c r="L649" s="91"/>
      <c r="M649" s="91"/>
    </row>
    <row r="650" spans="1:13" x14ac:dyDescent="0.2">
      <c r="A650" s="77"/>
      <c r="E650" s="91"/>
      <c r="F650" s="91"/>
      <c r="G650" s="91"/>
      <c r="H650" s="91"/>
      <c r="I650" s="91"/>
      <c r="J650" s="91"/>
      <c r="K650" s="91"/>
      <c r="L650" s="91"/>
      <c r="M650" s="91"/>
    </row>
    <row r="651" spans="1:13" x14ac:dyDescent="0.2">
      <c r="A651" s="77"/>
      <c r="E651" s="91"/>
      <c r="F651" s="91"/>
      <c r="G651" s="91"/>
      <c r="H651" s="91"/>
      <c r="I651" s="91"/>
      <c r="J651" s="91"/>
      <c r="K651" s="91"/>
      <c r="L651" s="91"/>
      <c r="M651" s="91"/>
    </row>
    <row r="652" spans="1:13" x14ac:dyDescent="0.2">
      <c r="A652" s="77"/>
      <c r="E652" s="91"/>
      <c r="F652" s="91"/>
      <c r="G652" s="91"/>
      <c r="H652" s="91"/>
      <c r="I652" s="91"/>
      <c r="J652" s="91"/>
      <c r="K652" s="91"/>
      <c r="L652" s="91"/>
      <c r="M652" s="91"/>
    </row>
    <row r="653" spans="1:13" x14ac:dyDescent="0.2">
      <c r="A653" s="77"/>
      <c r="E653" s="91"/>
      <c r="F653" s="91"/>
      <c r="G653" s="91"/>
      <c r="H653" s="91"/>
      <c r="I653" s="91"/>
      <c r="J653" s="91"/>
      <c r="K653" s="91"/>
      <c r="L653" s="91"/>
      <c r="M653" s="91"/>
    </row>
    <row r="654" spans="1:13" x14ac:dyDescent="0.2">
      <c r="A654" s="77"/>
      <c r="E654" s="91"/>
      <c r="F654" s="91"/>
      <c r="G654" s="91"/>
      <c r="H654" s="91"/>
      <c r="I654" s="91"/>
      <c r="J654" s="91"/>
      <c r="K654" s="91"/>
      <c r="L654" s="91"/>
      <c r="M654" s="91"/>
    </row>
    <row r="655" spans="1:13" x14ac:dyDescent="0.2">
      <c r="A655" s="77"/>
      <c r="E655" s="91"/>
      <c r="F655" s="91"/>
      <c r="G655" s="91"/>
      <c r="H655" s="91"/>
      <c r="I655" s="91"/>
      <c r="J655" s="91"/>
      <c r="K655" s="91"/>
      <c r="L655" s="91"/>
      <c r="M655" s="91"/>
    </row>
    <row r="656" spans="1:13" x14ac:dyDescent="0.2">
      <c r="A656" s="77"/>
      <c r="E656" s="91"/>
      <c r="F656" s="91"/>
      <c r="G656" s="91"/>
      <c r="H656" s="91"/>
      <c r="I656" s="91"/>
      <c r="J656" s="91"/>
      <c r="K656" s="91"/>
      <c r="L656" s="91"/>
      <c r="M656" s="91"/>
    </row>
    <row r="657" spans="1:13" x14ac:dyDescent="0.2">
      <c r="A657" s="77"/>
      <c r="E657" s="91"/>
      <c r="F657" s="91"/>
      <c r="G657" s="91"/>
      <c r="H657" s="91"/>
      <c r="I657" s="91"/>
      <c r="J657" s="91"/>
      <c r="K657" s="91"/>
      <c r="L657" s="91"/>
      <c r="M657" s="91"/>
    </row>
    <row r="658" spans="1:13" x14ac:dyDescent="0.2">
      <c r="A658" s="77"/>
      <c r="E658" s="91"/>
      <c r="F658" s="91"/>
      <c r="G658" s="91"/>
      <c r="H658" s="91"/>
      <c r="I658" s="91"/>
      <c r="J658" s="91"/>
      <c r="K658" s="91"/>
      <c r="L658" s="91"/>
      <c r="M658" s="91"/>
    </row>
    <row r="659" spans="1:13" x14ac:dyDescent="0.2">
      <c r="A659" s="77"/>
      <c r="E659" s="91"/>
      <c r="F659" s="91"/>
      <c r="G659" s="91"/>
      <c r="H659" s="91"/>
      <c r="I659" s="91"/>
      <c r="J659" s="91"/>
      <c r="K659" s="91"/>
      <c r="L659" s="91"/>
      <c r="M659" s="91"/>
    </row>
    <row r="660" spans="1:13" x14ac:dyDescent="0.2">
      <c r="A660" s="77"/>
      <c r="E660" s="91"/>
      <c r="F660" s="91"/>
      <c r="G660" s="91"/>
      <c r="H660" s="91"/>
      <c r="I660" s="91"/>
      <c r="J660" s="91"/>
      <c r="K660" s="91"/>
      <c r="L660" s="91"/>
      <c r="M660" s="91"/>
    </row>
    <row r="661" spans="1:13" x14ac:dyDescent="0.2">
      <c r="A661" s="77"/>
      <c r="E661" s="91"/>
      <c r="F661" s="91"/>
      <c r="G661" s="91"/>
      <c r="H661" s="91"/>
      <c r="I661" s="91"/>
      <c r="J661" s="91"/>
      <c r="K661" s="91"/>
      <c r="L661" s="91"/>
      <c r="M661" s="91"/>
    </row>
    <row r="662" spans="1:13" x14ac:dyDescent="0.2">
      <c r="A662" s="77"/>
      <c r="E662" s="91"/>
      <c r="F662" s="91"/>
      <c r="G662" s="91"/>
      <c r="H662" s="91"/>
      <c r="I662" s="91"/>
      <c r="J662" s="91"/>
      <c r="K662" s="91"/>
      <c r="L662" s="91"/>
      <c r="M662" s="91"/>
    </row>
    <row r="663" spans="1:13" x14ac:dyDescent="0.2">
      <c r="A663" s="77"/>
      <c r="E663" s="91"/>
      <c r="F663" s="91"/>
      <c r="G663" s="91"/>
      <c r="H663" s="91"/>
      <c r="I663" s="91"/>
      <c r="J663" s="91"/>
      <c r="K663" s="91"/>
      <c r="L663" s="91"/>
      <c r="M663" s="91"/>
    </row>
    <row r="664" spans="1:13" x14ac:dyDescent="0.2">
      <c r="A664" s="77"/>
      <c r="E664" s="91"/>
      <c r="F664" s="91"/>
      <c r="G664" s="91"/>
      <c r="H664" s="91"/>
      <c r="I664" s="91"/>
      <c r="J664" s="91"/>
      <c r="K664" s="91"/>
      <c r="L664" s="91"/>
      <c r="M664" s="91"/>
    </row>
    <row r="665" spans="1:13" x14ac:dyDescent="0.2">
      <c r="A665" s="77"/>
      <c r="E665" s="91"/>
      <c r="F665" s="91"/>
      <c r="G665" s="91"/>
      <c r="H665" s="91"/>
      <c r="I665" s="91"/>
      <c r="J665" s="91"/>
      <c r="K665" s="91"/>
      <c r="L665" s="91"/>
      <c r="M665" s="91"/>
    </row>
    <row r="666" spans="1:13" x14ac:dyDescent="0.2">
      <c r="A666" s="77"/>
      <c r="E666" s="91"/>
      <c r="F666" s="91"/>
      <c r="G666" s="91"/>
      <c r="H666" s="91"/>
      <c r="I666" s="91"/>
      <c r="J666" s="91"/>
      <c r="K666" s="91"/>
      <c r="L666" s="91"/>
      <c r="M666" s="91"/>
    </row>
    <row r="667" spans="1:13" x14ac:dyDescent="0.2">
      <c r="A667" s="77"/>
      <c r="E667" s="91"/>
      <c r="F667" s="91"/>
      <c r="G667" s="91"/>
      <c r="H667" s="91"/>
      <c r="I667" s="91"/>
      <c r="J667" s="91"/>
      <c r="K667" s="91"/>
      <c r="L667" s="91"/>
      <c r="M667" s="91"/>
    </row>
    <row r="668" spans="1:13" x14ac:dyDescent="0.2">
      <c r="A668" s="77"/>
      <c r="E668" s="91"/>
      <c r="F668" s="91"/>
      <c r="G668" s="91"/>
      <c r="H668" s="91"/>
      <c r="I668" s="91"/>
      <c r="J668" s="91"/>
      <c r="K668" s="91"/>
      <c r="L668" s="91"/>
      <c r="M668" s="91"/>
    </row>
    <row r="669" spans="1:13" x14ac:dyDescent="0.2">
      <c r="A669" s="77"/>
      <c r="E669" s="91"/>
      <c r="F669" s="91"/>
      <c r="G669" s="91"/>
      <c r="H669" s="91"/>
      <c r="I669" s="91"/>
      <c r="J669" s="91"/>
      <c r="K669" s="91"/>
      <c r="L669" s="91"/>
      <c r="M669" s="91"/>
    </row>
    <row r="670" spans="1:13" x14ac:dyDescent="0.2">
      <c r="A670" s="77"/>
      <c r="E670" s="91"/>
      <c r="F670" s="91"/>
      <c r="G670" s="91"/>
      <c r="H670" s="91"/>
      <c r="I670" s="91"/>
      <c r="J670" s="91"/>
      <c r="K670" s="91"/>
      <c r="L670" s="91"/>
      <c r="M670" s="91"/>
    </row>
    <row r="671" spans="1:13" x14ac:dyDescent="0.2">
      <c r="A671" s="77"/>
      <c r="E671" s="91"/>
      <c r="F671" s="91"/>
      <c r="G671" s="91"/>
      <c r="H671" s="91"/>
      <c r="I671" s="91"/>
      <c r="J671" s="91"/>
      <c r="K671" s="91"/>
      <c r="L671" s="91"/>
      <c r="M671" s="91"/>
    </row>
    <row r="672" spans="1:13" x14ac:dyDescent="0.2">
      <c r="A672" s="77"/>
      <c r="E672" s="91"/>
      <c r="F672" s="91"/>
      <c r="G672" s="91"/>
      <c r="H672" s="91"/>
      <c r="I672" s="91"/>
      <c r="J672" s="91"/>
      <c r="K672" s="91"/>
      <c r="L672" s="91"/>
      <c r="M672" s="91"/>
    </row>
    <row r="673" spans="1:13" x14ac:dyDescent="0.2">
      <c r="A673" s="77"/>
      <c r="E673" s="91"/>
      <c r="F673" s="91"/>
      <c r="G673" s="91"/>
      <c r="H673" s="91"/>
      <c r="I673" s="91"/>
      <c r="J673" s="91"/>
      <c r="K673" s="91"/>
      <c r="L673" s="91"/>
      <c r="M673" s="91"/>
    </row>
    <row r="674" spans="1:13" x14ac:dyDescent="0.2">
      <c r="A674" s="77"/>
      <c r="E674" s="91"/>
      <c r="F674" s="91"/>
      <c r="G674" s="91"/>
      <c r="H674" s="91"/>
      <c r="I674" s="91"/>
      <c r="J674" s="91"/>
      <c r="K674" s="91"/>
      <c r="L674" s="91"/>
      <c r="M674" s="91"/>
    </row>
    <row r="675" spans="1:13" x14ac:dyDescent="0.2">
      <c r="A675" s="77"/>
      <c r="E675" s="91"/>
      <c r="F675" s="91"/>
      <c r="G675" s="91"/>
      <c r="H675" s="91"/>
      <c r="I675" s="91"/>
      <c r="J675" s="91"/>
      <c r="K675" s="91"/>
      <c r="L675" s="91"/>
      <c r="M675" s="91"/>
    </row>
    <row r="676" spans="1:13" x14ac:dyDescent="0.2">
      <c r="A676" s="77"/>
      <c r="E676" s="91"/>
      <c r="F676" s="91"/>
      <c r="G676" s="91"/>
      <c r="H676" s="91"/>
      <c r="I676" s="91"/>
      <c r="J676" s="91"/>
      <c r="K676" s="91"/>
      <c r="L676" s="91"/>
      <c r="M676" s="91"/>
    </row>
    <row r="677" spans="1:13" x14ac:dyDescent="0.2">
      <c r="A677" s="77"/>
      <c r="E677" s="91"/>
      <c r="F677" s="91"/>
      <c r="G677" s="91"/>
      <c r="H677" s="91"/>
      <c r="I677" s="91"/>
      <c r="J677" s="91"/>
      <c r="K677" s="91"/>
      <c r="L677" s="91"/>
      <c r="M677" s="91"/>
    </row>
    <row r="678" spans="1:13" x14ac:dyDescent="0.2">
      <c r="A678" s="77"/>
      <c r="E678" s="91"/>
      <c r="F678" s="91"/>
      <c r="G678" s="91"/>
      <c r="H678" s="91"/>
      <c r="I678" s="91"/>
      <c r="J678" s="91"/>
      <c r="K678" s="91"/>
      <c r="L678" s="91"/>
      <c r="M678" s="91"/>
    </row>
    <row r="679" spans="1:13" x14ac:dyDescent="0.2">
      <c r="A679" s="77"/>
      <c r="E679" s="91"/>
      <c r="F679" s="91"/>
      <c r="G679" s="91"/>
      <c r="H679" s="91"/>
      <c r="I679" s="91"/>
      <c r="J679" s="91"/>
      <c r="K679" s="91"/>
      <c r="L679" s="91"/>
      <c r="M679" s="91"/>
    </row>
    <row r="680" spans="1:13" x14ac:dyDescent="0.2">
      <c r="A680" s="77"/>
      <c r="E680" s="91"/>
      <c r="F680" s="91"/>
      <c r="G680" s="91"/>
      <c r="H680" s="91"/>
      <c r="I680" s="91"/>
      <c r="J680" s="91"/>
      <c r="K680" s="91"/>
      <c r="L680" s="91"/>
      <c r="M680" s="91"/>
    </row>
    <row r="681" spans="1:13" x14ac:dyDescent="0.2">
      <c r="A681" s="77"/>
      <c r="E681" s="91"/>
      <c r="F681" s="91"/>
      <c r="G681" s="91"/>
      <c r="H681" s="91"/>
      <c r="I681" s="91"/>
      <c r="J681" s="91"/>
      <c r="K681" s="91"/>
      <c r="L681" s="91"/>
      <c r="M681" s="91"/>
    </row>
    <row r="682" spans="1:13" x14ac:dyDescent="0.2">
      <c r="A682" s="77"/>
      <c r="E682" s="91"/>
      <c r="F682" s="91"/>
      <c r="G682" s="91"/>
      <c r="H682" s="91"/>
      <c r="I682" s="91"/>
      <c r="J682" s="91"/>
      <c r="K682" s="91"/>
      <c r="L682" s="91"/>
      <c r="M682" s="91"/>
    </row>
    <row r="683" spans="1:13" x14ac:dyDescent="0.2">
      <c r="A683" s="77"/>
      <c r="E683" s="91"/>
      <c r="F683" s="91"/>
      <c r="G683" s="91"/>
      <c r="H683" s="91"/>
      <c r="I683" s="91"/>
      <c r="J683" s="91"/>
      <c r="K683" s="91"/>
      <c r="L683" s="91"/>
      <c r="M683" s="91"/>
    </row>
    <row r="684" spans="1:13" x14ac:dyDescent="0.2">
      <c r="A684" s="77"/>
      <c r="E684" s="91"/>
      <c r="F684" s="91"/>
      <c r="G684" s="91"/>
      <c r="H684" s="91"/>
      <c r="I684" s="91"/>
      <c r="J684" s="91"/>
      <c r="K684" s="91"/>
      <c r="L684" s="91"/>
      <c r="M684" s="91"/>
    </row>
    <row r="685" spans="1:13" x14ac:dyDescent="0.2">
      <c r="A685" s="77"/>
      <c r="E685" s="91"/>
      <c r="F685" s="91"/>
      <c r="G685" s="91"/>
      <c r="H685" s="91"/>
      <c r="I685" s="91"/>
      <c r="J685" s="91"/>
      <c r="K685" s="91"/>
      <c r="L685" s="91"/>
      <c r="M685" s="91"/>
    </row>
    <row r="686" spans="1:13" x14ac:dyDescent="0.2">
      <c r="A686" s="77"/>
      <c r="E686" s="91"/>
      <c r="F686" s="91"/>
      <c r="G686" s="91"/>
      <c r="H686" s="91"/>
      <c r="I686" s="91"/>
      <c r="J686" s="91"/>
      <c r="K686" s="91"/>
      <c r="L686" s="91"/>
      <c r="M686" s="91"/>
    </row>
    <row r="687" spans="1:13" x14ac:dyDescent="0.2">
      <c r="A687" s="77"/>
      <c r="E687" s="91"/>
      <c r="F687" s="91"/>
      <c r="G687" s="91"/>
      <c r="H687" s="91"/>
      <c r="I687" s="91"/>
      <c r="J687" s="91"/>
      <c r="K687" s="91"/>
      <c r="L687" s="91"/>
      <c r="M687" s="91"/>
    </row>
    <row r="688" spans="1:13" x14ac:dyDescent="0.2">
      <c r="A688" s="77"/>
      <c r="E688" s="91"/>
      <c r="F688" s="91"/>
      <c r="G688" s="91"/>
      <c r="H688" s="91"/>
      <c r="I688" s="91"/>
      <c r="J688" s="91"/>
      <c r="K688" s="91"/>
      <c r="L688" s="91"/>
      <c r="M688" s="91"/>
    </row>
    <row r="689" spans="1:13" x14ac:dyDescent="0.2">
      <c r="A689" s="77"/>
      <c r="E689" s="91"/>
      <c r="F689" s="91"/>
      <c r="G689" s="91"/>
      <c r="H689" s="91"/>
      <c r="I689" s="91"/>
      <c r="J689" s="91"/>
      <c r="K689" s="91"/>
      <c r="L689" s="91"/>
      <c r="M689" s="91"/>
    </row>
    <row r="690" spans="1:13" x14ac:dyDescent="0.2">
      <c r="A690" s="77"/>
      <c r="E690" s="91"/>
      <c r="F690" s="91"/>
      <c r="G690" s="91"/>
      <c r="H690" s="91"/>
      <c r="I690" s="91"/>
      <c r="J690" s="91"/>
      <c r="K690" s="91"/>
      <c r="L690" s="91"/>
      <c r="M690" s="91"/>
    </row>
    <row r="691" spans="1:13" x14ac:dyDescent="0.2">
      <c r="A691" s="77"/>
      <c r="E691" s="91"/>
      <c r="F691" s="91"/>
      <c r="G691" s="91"/>
      <c r="H691" s="91"/>
      <c r="I691" s="91"/>
      <c r="J691" s="91"/>
      <c r="K691" s="91"/>
      <c r="L691" s="91"/>
      <c r="M691" s="91"/>
    </row>
    <row r="692" spans="1:13" x14ac:dyDescent="0.2">
      <c r="A692" s="77"/>
      <c r="E692" s="91"/>
      <c r="F692" s="91"/>
      <c r="G692" s="91"/>
      <c r="H692" s="91"/>
      <c r="I692" s="91"/>
      <c r="J692" s="91"/>
      <c r="K692" s="91"/>
      <c r="L692" s="91"/>
      <c r="M692" s="91"/>
    </row>
    <row r="693" spans="1:13" x14ac:dyDescent="0.2">
      <c r="A693" s="77"/>
      <c r="E693" s="91"/>
      <c r="F693" s="91"/>
      <c r="G693" s="91"/>
      <c r="H693" s="91"/>
      <c r="I693" s="91"/>
      <c r="J693" s="91"/>
      <c r="K693" s="91"/>
      <c r="L693" s="91"/>
      <c r="M693" s="91"/>
    </row>
    <row r="694" spans="1:13" x14ac:dyDescent="0.2">
      <c r="A694" s="77"/>
      <c r="E694" s="91"/>
      <c r="F694" s="91"/>
      <c r="G694" s="91"/>
      <c r="H694" s="91"/>
      <c r="I694" s="91"/>
      <c r="J694" s="91"/>
      <c r="K694" s="91"/>
      <c r="L694" s="91"/>
      <c r="M694" s="91"/>
    </row>
    <row r="695" spans="1:13" x14ac:dyDescent="0.2">
      <c r="A695" s="77"/>
      <c r="E695" s="91"/>
      <c r="F695" s="91"/>
      <c r="G695" s="91"/>
      <c r="H695" s="91"/>
      <c r="I695" s="91"/>
      <c r="J695" s="91"/>
      <c r="K695" s="91"/>
      <c r="L695" s="91"/>
      <c r="M695" s="91"/>
    </row>
    <row r="696" spans="1:13" x14ac:dyDescent="0.2">
      <c r="A696" s="77"/>
      <c r="E696" s="91"/>
      <c r="F696" s="91"/>
      <c r="G696" s="91"/>
      <c r="H696" s="91"/>
      <c r="I696" s="91"/>
      <c r="J696" s="91"/>
      <c r="K696" s="91"/>
      <c r="L696" s="91"/>
      <c r="M696" s="91"/>
    </row>
    <row r="697" spans="1:13" x14ac:dyDescent="0.2">
      <c r="A697" s="77"/>
      <c r="E697" s="91"/>
      <c r="F697" s="91"/>
      <c r="G697" s="91"/>
      <c r="H697" s="91"/>
      <c r="I697" s="91"/>
      <c r="J697" s="91"/>
      <c r="K697" s="91"/>
      <c r="L697" s="91"/>
      <c r="M697" s="91"/>
    </row>
    <row r="698" spans="1:13" x14ac:dyDescent="0.2">
      <c r="A698" s="77"/>
      <c r="E698" s="91"/>
      <c r="F698" s="91"/>
      <c r="G698" s="91"/>
      <c r="H698" s="91"/>
      <c r="I698" s="91"/>
      <c r="J698" s="91"/>
      <c r="K698" s="91"/>
      <c r="L698" s="91"/>
      <c r="M698" s="91"/>
    </row>
    <row r="699" spans="1:13" x14ac:dyDescent="0.2">
      <c r="A699" s="77"/>
      <c r="E699" s="91"/>
      <c r="F699" s="91"/>
      <c r="G699" s="91"/>
      <c r="H699" s="91"/>
      <c r="I699" s="91"/>
      <c r="J699" s="91"/>
      <c r="K699" s="91"/>
      <c r="L699" s="91"/>
      <c r="M699" s="91"/>
    </row>
    <row r="700" spans="1:13" x14ac:dyDescent="0.2">
      <c r="A700" s="77"/>
      <c r="E700" s="91"/>
      <c r="F700" s="91"/>
      <c r="G700" s="91"/>
      <c r="H700" s="91"/>
      <c r="I700" s="91"/>
      <c r="J700" s="91"/>
      <c r="K700" s="91"/>
      <c r="L700" s="91"/>
      <c r="M700" s="91"/>
    </row>
    <row r="701" spans="1:13" x14ac:dyDescent="0.2">
      <c r="A701" s="77"/>
      <c r="E701" s="91"/>
      <c r="F701" s="91"/>
      <c r="G701" s="91"/>
      <c r="H701" s="91"/>
      <c r="I701" s="91"/>
      <c r="J701" s="91"/>
      <c r="K701" s="91"/>
      <c r="L701" s="91"/>
      <c r="M701" s="91"/>
    </row>
    <row r="702" spans="1:13" x14ac:dyDescent="0.2">
      <c r="A702" s="77"/>
      <c r="E702" s="91"/>
      <c r="F702" s="91"/>
      <c r="G702" s="91"/>
      <c r="H702" s="91"/>
      <c r="I702" s="91"/>
      <c r="J702" s="91"/>
      <c r="K702" s="91"/>
      <c r="L702" s="91"/>
      <c r="M702" s="91"/>
    </row>
    <row r="703" spans="1:13" x14ac:dyDescent="0.2">
      <c r="A703" s="77"/>
      <c r="E703" s="91"/>
      <c r="F703" s="91"/>
      <c r="G703" s="91"/>
      <c r="H703" s="91"/>
      <c r="I703" s="91"/>
      <c r="J703" s="91"/>
      <c r="K703" s="91"/>
      <c r="L703" s="91"/>
      <c r="M703" s="91"/>
    </row>
    <row r="704" spans="1:13" x14ac:dyDescent="0.2">
      <c r="A704" s="77"/>
      <c r="E704" s="91"/>
      <c r="F704" s="91"/>
      <c r="G704" s="91"/>
      <c r="H704" s="91"/>
      <c r="I704" s="91"/>
      <c r="J704" s="91"/>
      <c r="K704" s="91"/>
      <c r="L704" s="91"/>
      <c r="M704" s="91"/>
    </row>
    <row r="705" spans="1:13" x14ac:dyDescent="0.2">
      <c r="A705" s="77"/>
      <c r="E705" s="91"/>
      <c r="F705" s="91"/>
      <c r="G705" s="91"/>
      <c r="H705" s="91"/>
      <c r="I705" s="91"/>
      <c r="J705" s="91"/>
      <c r="K705" s="91"/>
      <c r="L705" s="91"/>
      <c r="M705" s="91"/>
    </row>
    <row r="706" spans="1:13" x14ac:dyDescent="0.2">
      <c r="A706" s="77"/>
      <c r="E706" s="91"/>
      <c r="F706" s="91"/>
      <c r="G706" s="91"/>
      <c r="H706" s="91"/>
      <c r="I706" s="91"/>
      <c r="J706" s="91"/>
      <c r="K706" s="91"/>
      <c r="L706" s="91"/>
      <c r="M706" s="91"/>
    </row>
    <row r="707" spans="1:13" x14ac:dyDescent="0.2">
      <c r="A707" s="77"/>
      <c r="E707" s="91"/>
      <c r="F707" s="91"/>
      <c r="G707" s="91"/>
      <c r="H707" s="91"/>
      <c r="I707" s="91"/>
      <c r="J707" s="91"/>
      <c r="K707" s="91"/>
      <c r="L707" s="91"/>
      <c r="M707" s="91"/>
    </row>
    <row r="708" spans="1:13" x14ac:dyDescent="0.2">
      <c r="A708" s="77"/>
      <c r="E708" s="91"/>
      <c r="F708" s="91"/>
      <c r="G708" s="91"/>
      <c r="H708" s="91"/>
      <c r="I708" s="91"/>
      <c r="J708" s="91"/>
      <c r="K708" s="91"/>
      <c r="L708" s="91"/>
      <c r="M708" s="91"/>
    </row>
    <row r="709" spans="1:13" x14ac:dyDescent="0.2">
      <c r="A709" s="77"/>
      <c r="E709" s="91"/>
      <c r="F709" s="91"/>
      <c r="G709" s="91"/>
      <c r="H709" s="91"/>
      <c r="I709" s="91"/>
      <c r="J709" s="91"/>
      <c r="K709" s="91"/>
      <c r="L709" s="91"/>
      <c r="M709" s="91"/>
    </row>
    <row r="710" spans="1:13" x14ac:dyDescent="0.2">
      <c r="A710" s="77"/>
      <c r="E710" s="91"/>
      <c r="F710" s="91"/>
      <c r="G710" s="91"/>
      <c r="H710" s="91"/>
      <c r="I710" s="91"/>
      <c r="J710" s="91"/>
      <c r="K710" s="91"/>
      <c r="L710" s="91"/>
      <c r="M710" s="91"/>
    </row>
    <row r="711" spans="1:13" x14ac:dyDescent="0.2">
      <c r="A711" s="77"/>
      <c r="E711" s="91"/>
      <c r="F711" s="91"/>
      <c r="G711" s="91"/>
      <c r="H711" s="91"/>
      <c r="I711" s="91"/>
      <c r="J711" s="91"/>
      <c r="K711" s="91"/>
      <c r="L711" s="91"/>
      <c r="M711" s="91"/>
    </row>
    <row r="712" spans="1:13" x14ac:dyDescent="0.2">
      <c r="A712" s="77"/>
      <c r="E712" s="91"/>
      <c r="F712" s="91"/>
      <c r="G712" s="91"/>
      <c r="H712" s="91"/>
      <c r="I712" s="91"/>
      <c r="J712" s="91"/>
      <c r="K712" s="91"/>
      <c r="L712" s="91"/>
      <c r="M712" s="91"/>
    </row>
    <row r="713" spans="1:13" x14ac:dyDescent="0.2">
      <c r="A713" s="77"/>
      <c r="E713" s="91"/>
      <c r="F713" s="91"/>
      <c r="G713" s="91"/>
      <c r="H713" s="91"/>
      <c r="I713" s="91"/>
      <c r="J713" s="91"/>
      <c r="K713" s="91"/>
      <c r="L713" s="91"/>
      <c r="M713" s="91"/>
    </row>
    <row r="714" spans="1:13" x14ac:dyDescent="0.2">
      <c r="A714" s="77"/>
      <c r="E714" s="91"/>
      <c r="F714" s="91"/>
      <c r="G714" s="91"/>
      <c r="H714" s="91"/>
      <c r="I714" s="91"/>
      <c r="J714" s="91"/>
      <c r="K714" s="91"/>
      <c r="L714" s="91"/>
      <c r="M714" s="91"/>
    </row>
    <row r="715" spans="1:13" x14ac:dyDescent="0.2">
      <c r="A715" s="77"/>
      <c r="E715" s="91"/>
      <c r="F715" s="91"/>
      <c r="G715" s="91"/>
      <c r="H715" s="91"/>
      <c r="I715" s="91"/>
      <c r="J715" s="91"/>
      <c r="K715" s="91"/>
      <c r="L715" s="91"/>
      <c r="M715" s="91"/>
    </row>
    <row r="716" spans="1:13" x14ac:dyDescent="0.2">
      <c r="A716" s="77"/>
      <c r="E716" s="91"/>
      <c r="F716" s="91"/>
      <c r="G716" s="91"/>
      <c r="H716" s="91"/>
      <c r="I716" s="91"/>
      <c r="J716" s="91"/>
      <c r="K716" s="91"/>
      <c r="L716" s="91"/>
      <c r="M716" s="91"/>
    </row>
    <row r="717" spans="1:13" x14ac:dyDescent="0.2">
      <c r="A717" s="77"/>
      <c r="E717" s="91"/>
      <c r="F717" s="91"/>
      <c r="G717" s="91"/>
      <c r="H717" s="91"/>
      <c r="I717" s="91"/>
      <c r="J717" s="91"/>
      <c r="K717" s="91"/>
      <c r="L717" s="91"/>
      <c r="M717" s="91"/>
    </row>
    <row r="718" spans="1:13" x14ac:dyDescent="0.2">
      <c r="A718" s="77"/>
      <c r="E718" s="91"/>
      <c r="F718" s="91"/>
      <c r="G718" s="91"/>
      <c r="H718" s="91"/>
      <c r="I718" s="91"/>
      <c r="J718" s="91"/>
      <c r="K718" s="91"/>
      <c r="L718" s="91"/>
      <c r="M718" s="91"/>
    </row>
    <row r="719" spans="1:13" x14ac:dyDescent="0.2">
      <c r="A719" s="77"/>
      <c r="E719" s="91"/>
      <c r="F719" s="91"/>
      <c r="G719" s="91"/>
      <c r="H719" s="91"/>
      <c r="I719" s="91"/>
      <c r="J719" s="91"/>
      <c r="K719" s="91"/>
      <c r="L719" s="91"/>
      <c r="M719" s="91"/>
    </row>
    <row r="720" spans="1:13" x14ac:dyDescent="0.2">
      <c r="A720" s="77"/>
      <c r="E720" s="91"/>
      <c r="F720" s="91"/>
      <c r="G720" s="91"/>
      <c r="H720" s="91"/>
      <c r="I720" s="91"/>
      <c r="J720" s="91"/>
      <c r="K720" s="91"/>
      <c r="L720" s="91"/>
      <c r="M720" s="91"/>
    </row>
    <row r="721" spans="1:13" x14ac:dyDescent="0.2">
      <c r="A721" s="77"/>
      <c r="E721" s="91"/>
      <c r="F721" s="91"/>
      <c r="G721" s="91"/>
      <c r="H721" s="91"/>
      <c r="I721" s="91"/>
      <c r="J721" s="91"/>
      <c r="K721" s="91"/>
      <c r="L721" s="91"/>
      <c r="M721" s="91"/>
    </row>
    <row r="722" spans="1:13" x14ac:dyDescent="0.2">
      <c r="A722" s="77"/>
      <c r="E722" s="91"/>
      <c r="F722" s="91"/>
      <c r="G722" s="91"/>
      <c r="H722" s="91"/>
      <c r="I722" s="91"/>
      <c r="J722" s="91"/>
      <c r="K722" s="91"/>
      <c r="L722" s="91"/>
      <c r="M722" s="91"/>
    </row>
    <row r="723" spans="1:13" x14ac:dyDescent="0.2">
      <c r="A723" s="77"/>
      <c r="E723" s="91"/>
      <c r="F723" s="91"/>
      <c r="G723" s="91"/>
      <c r="H723" s="91"/>
      <c r="I723" s="91"/>
      <c r="J723" s="91"/>
      <c r="K723" s="91"/>
      <c r="L723" s="91"/>
      <c r="M723" s="91"/>
    </row>
    <row r="724" spans="1:13" x14ac:dyDescent="0.2">
      <c r="A724" s="77"/>
      <c r="E724" s="91"/>
      <c r="F724" s="91"/>
      <c r="G724" s="91"/>
      <c r="H724" s="91"/>
      <c r="I724" s="91"/>
      <c r="J724" s="91"/>
      <c r="K724" s="91"/>
      <c r="L724" s="91"/>
      <c r="M724" s="91"/>
    </row>
    <row r="725" spans="1:13" x14ac:dyDescent="0.2">
      <c r="A725" s="77"/>
      <c r="E725" s="91"/>
      <c r="F725" s="91"/>
      <c r="G725" s="91"/>
      <c r="H725" s="91"/>
      <c r="I725" s="91"/>
      <c r="J725" s="91"/>
      <c r="K725" s="91"/>
      <c r="L725" s="91"/>
      <c r="M725" s="91"/>
    </row>
    <row r="726" spans="1:13" x14ac:dyDescent="0.2">
      <c r="A726" s="77"/>
      <c r="E726" s="91"/>
      <c r="F726" s="91"/>
      <c r="G726" s="91"/>
      <c r="H726" s="91"/>
      <c r="I726" s="91"/>
      <c r="J726" s="91"/>
      <c r="K726" s="91"/>
      <c r="L726" s="91"/>
      <c r="M726" s="91"/>
    </row>
    <row r="727" spans="1:13" x14ac:dyDescent="0.2">
      <c r="A727" s="77"/>
      <c r="E727" s="91"/>
      <c r="F727" s="91"/>
      <c r="G727" s="91"/>
      <c r="H727" s="91"/>
      <c r="I727" s="91"/>
      <c r="J727" s="91"/>
      <c r="K727" s="91"/>
      <c r="L727" s="91"/>
      <c r="M727" s="91"/>
    </row>
    <row r="728" spans="1:13" x14ac:dyDescent="0.2">
      <c r="A728" s="77"/>
      <c r="E728" s="91"/>
      <c r="F728" s="91"/>
      <c r="G728" s="91"/>
      <c r="H728" s="91"/>
      <c r="I728" s="91"/>
      <c r="J728" s="91"/>
      <c r="K728" s="91"/>
      <c r="L728" s="91"/>
      <c r="M728" s="91"/>
    </row>
    <row r="729" spans="1:13" x14ac:dyDescent="0.2">
      <c r="A729" s="77"/>
      <c r="E729" s="91"/>
      <c r="F729" s="91"/>
      <c r="G729" s="91"/>
      <c r="H729" s="91"/>
      <c r="I729" s="91"/>
      <c r="J729" s="91"/>
      <c r="K729" s="91"/>
      <c r="L729" s="91"/>
      <c r="M729" s="91"/>
    </row>
    <row r="730" spans="1:13" x14ac:dyDescent="0.2">
      <c r="A730" s="77"/>
      <c r="E730" s="91"/>
      <c r="F730" s="91"/>
      <c r="G730" s="91"/>
      <c r="H730" s="91"/>
      <c r="I730" s="91"/>
      <c r="J730" s="91"/>
      <c r="K730" s="91"/>
      <c r="L730" s="91"/>
      <c r="M730" s="91"/>
    </row>
    <row r="731" spans="1:13" x14ac:dyDescent="0.2">
      <c r="A731" s="77"/>
      <c r="E731" s="91"/>
      <c r="F731" s="91"/>
      <c r="G731" s="91"/>
      <c r="H731" s="91"/>
      <c r="I731" s="91"/>
      <c r="J731" s="91"/>
      <c r="K731" s="91"/>
      <c r="L731" s="91"/>
      <c r="M731" s="91"/>
    </row>
    <row r="732" spans="1:13" x14ac:dyDescent="0.2">
      <c r="A732" s="77"/>
      <c r="E732" s="91"/>
      <c r="F732" s="91"/>
      <c r="G732" s="91"/>
      <c r="H732" s="91"/>
      <c r="I732" s="91"/>
      <c r="J732" s="91"/>
      <c r="K732" s="91"/>
      <c r="L732" s="91"/>
      <c r="M732" s="91"/>
    </row>
    <row r="733" spans="1:13" x14ac:dyDescent="0.2">
      <c r="A733" s="77"/>
      <c r="E733" s="91"/>
      <c r="F733" s="91"/>
      <c r="G733" s="91"/>
      <c r="H733" s="91"/>
      <c r="I733" s="91"/>
      <c r="J733" s="91"/>
      <c r="K733" s="91"/>
      <c r="L733" s="91"/>
      <c r="M733" s="91"/>
    </row>
    <row r="734" spans="1:13" x14ac:dyDescent="0.2">
      <c r="A734" s="77"/>
      <c r="E734" s="91"/>
      <c r="F734" s="91"/>
      <c r="G734" s="91"/>
      <c r="H734" s="91"/>
      <c r="I734" s="91"/>
      <c r="J734" s="91"/>
      <c r="K734" s="91"/>
      <c r="L734" s="91"/>
      <c r="M734" s="91"/>
    </row>
    <row r="735" spans="1:13" x14ac:dyDescent="0.2">
      <c r="A735" s="77"/>
      <c r="E735" s="91"/>
      <c r="F735" s="91"/>
      <c r="G735" s="91"/>
      <c r="H735" s="91"/>
      <c r="I735" s="91"/>
      <c r="J735" s="91"/>
      <c r="K735" s="91"/>
      <c r="L735" s="91"/>
      <c r="M735" s="91"/>
    </row>
    <row r="736" spans="1:13" x14ac:dyDescent="0.2">
      <c r="A736" s="77"/>
      <c r="E736" s="91"/>
      <c r="F736" s="91"/>
      <c r="G736" s="91"/>
      <c r="H736" s="91"/>
      <c r="I736" s="91"/>
      <c r="J736" s="91"/>
      <c r="K736" s="91"/>
      <c r="L736" s="91"/>
      <c r="M736" s="91"/>
    </row>
    <row r="737" spans="1:13" x14ac:dyDescent="0.2">
      <c r="A737" s="77"/>
      <c r="E737" s="91"/>
      <c r="F737" s="91"/>
      <c r="G737" s="91"/>
      <c r="H737" s="91"/>
      <c r="I737" s="91"/>
      <c r="J737" s="91"/>
      <c r="K737" s="91"/>
      <c r="L737" s="91"/>
      <c r="M737" s="91"/>
    </row>
    <row r="738" spans="1:13" x14ac:dyDescent="0.2">
      <c r="A738" s="77"/>
      <c r="E738" s="91"/>
      <c r="F738" s="91"/>
      <c r="G738" s="91"/>
      <c r="H738" s="91"/>
      <c r="I738" s="91"/>
      <c r="J738" s="91"/>
      <c r="K738" s="91"/>
      <c r="L738" s="91"/>
      <c r="M738" s="91"/>
    </row>
    <row r="739" spans="1:13" x14ac:dyDescent="0.2">
      <c r="A739" s="77"/>
      <c r="E739" s="91"/>
      <c r="F739" s="91"/>
      <c r="G739" s="91"/>
      <c r="H739" s="91"/>
      <c r="I739" s="91"/>
      <c r="J739" s="91"/>
      <c r="K739" s="91"/>
      <c r="L739" s="91"/>
      <c r="M739" s="91"/>
    </row>
    <row r="740" spans="1:13" x14ac:dyDescent="0.2">
      <c r="A740" s="77"/>
      <c r="E740" s="91"/>
      <c r="F740" s="91"/>
      <c r="G740" s="91"/>
      <c r="H740" s="91"/>
      <c r="I740" s="91"/>
      <c r="J740" s="91"/>
      <c r="K740" s="91"/>
      <c r="L740" s="91"/>
      <c r="M740" s="91"/>
    </row>
    <row r="741" spans="1:13" x14ac:dyDescent="0.2">
      <c r="A741" s="77"/>
      <c r="E741" s="91"/>
      <c r="F741" s="91"/>
      <c r="G741" s="91"/>
      <c r="H741" s="91"/>
      <c r="I741" s="91"/>
      <c r="J741" s="91"/>
      <c r="K741" s="91"/>
      <c r="L741" s="91"/>
      <c r="M741" s="91"/>
    </row>
    <row r="742" spans="1:13" x14ac:dyDescent="0.2">
      <c r="A742" s="77"/>
      <c r="E742" s="91"/>
      <c r="F742" s="91"/>
      <c r="G742" s="91"/>
      <c r="H742" s="91"/>
      <c r="I742" s="91"/>
      <c r="J742" s="91"/>
      <c r="K742" s="91"/>
      <c r="L742" s="91"/>
      <c r="M742" s="91"/>
    </row>
    <row r="743" spans="1:13" x14ac:dyDescent="0.2">
      <c r="A743" s="77"/>
      <c r="E743" s="91"/>
      <c r="F743" s="91"/>
      <c r="G743" s="91"/>
      <c r="H743" s="91"/>
      <c r="I743" s="91"/>
      <c r="J743" s="91"/>
      <c r="K743" s="91"/>
      <c r="L743" s="91"/>
      <c r="M743" s="91"/>
    </row>
    <row r="744" spans="1:13" x14ac:dyDescent="0.2">
      <c r="A744" s="77"/>
      <c r="E744" s="91"/>
      <c r="F744" s="91"/>
      <c r="G744" s="91"/>
      <c r="H744" s="91"/>
      <c r="I744" s="91"/>
      <c r="J744" s="91"/>
      <c r="K744" s="91"/>
      <c r="L744" s="91"/>
      <c r="M744" s="91"/>
    </row>
    <row r="745" spans="1:13" x14ac:dyDescent="0.2">
      <c r="A745" s="77"/>
      <c r="E745" s="91"/>
      <c r="F745" s="91"/>
      <c r="G745" s="91"/>
      <c r="H745" s="91"/>
      <c r="I745" s="91"/>
      <c r="J745" s="91"/>
      <c r="K745" s="91"/>
      <c r="L745" s="91"/>
      <c r="M745" s="91"/>
    </row>
    <row r="746" spans="1:13" x14ac:dyDescent="0.2">
      <c r="A746" s="77"/>
      <c r="E746" s="91"/>
      <c r="F746" s="91"/>
      <c r="G746" s="91"/>
      <c r="H746" s="91"/>
      <c r="I746" s="91"/>
      <c r="J746" s="91"/>
      <c r="K746" s="91"/>
      <c r="L746" s="91"/>
      <c r="M746" s="91"/>
    </row>
    <row r="747" spans="1:13" x14ac:dyDescent="0.2">
      <c r="A747" s="77"/>
      <c r="E747" s="91"/>
      <c r="F747" s="91"/>
      <c r="G747" s="91"/>
      <c r="H747" s="91"/>
      <c r="I747" s="91"/>
      <c r="J747" s="91"/>
      <c r="K747" s="91"/>
      <c r="L747" s="91"/>
      <c r="M747" s="91"/>
    </row>
    <row r="748" spans="1:13" x14ac:dyDescent="0.2">
      <c r="A748" s="77"/>
      <c r="E748" s="91"/>
      <c r="F748" s="91"/>
      <c r="G748" s="91"/>
      <c r="H748" s="91"/>
      <c r="I748" s="91"/>
      <c r="J748" s="91"/>
      <c r="K748" s="91"/>
      <c r="L748" s="91"/>
      <c r="M748" s="91"/>
    </row>
    <row r="749" spans="1:13" x14ac:dyDescent="0.2">
      <c r="A749" s="77"/>
      <c r="E749" s="91"/>
      <c r="F749" s="91"/>
      <c r="G749" s="91"/>
      <c r="H749" s="91"/>
      <c r="I749" s="91"/>
      <c r="J749" s="91"/>
      <c r="K749" s="91"/>
      <c r="L749" s="91"/>
      <c r="M749" s="91"/>
    </row>
    <row r="750" spans="1:13" x14ac:dyDescent="0.2">
      <c r="A750" s="77"/>
      <c r="E750" s="91"/>
      <c r="F750" s="91"/>
      <c r="G750" s="91"/>
      <c r="H750" s="91"/>
      <c r="I750" s="91"/>
      <c r="J750" s="91"/>
      <c r="K750" s="91"/>
      <c r="L750" s="91"/>
      <c r="M750" s="91"/>
    </row>
    <row r="751" spans="1:13" x14ac:dyDescent="0.2">
      <c r="A751" s="77"/>
      <c r="E751" s="91"/>
      <c r="F751" s="91"/>
      <c r="G751" s="91"/>
      <c r="H751" s="91"/>
      <c r="I751" s="91"/>
      <c r="J751" s="91"/>
      <c r="K751" s="91"/>
      <c r="L751" s="91"/>
      <c r="M751" s="91"/>
    </row>
    <row r="752" spans="1:13" x14ac:dyDescent="0.2">
      <c r="A752" s="77"/>
      <c r="E752" s="91"/>
      <c r="F752" s="91"/>
      <c r="G752" s="91"/>
      <c r="H752" s="91"/>
      <c r="I752" s="91"/>
      <c r="J752" s="91"/>
      <c r="K752" s="91"/>
      <c r="L752" s="91"/>
      <c r="M752" s="91"/>
    </row>
    <row r="753" spans="1:13" x14ac:dyDescent="0.2">
      <c r="A753" s="77"/>
      <c r="E753" s="91"/>
      <c r="F753" s="91"/>
      <c r="G753" s="91"/>
      <c r="H753" s="91"/>
      <c r="I753" s="91"/>
      <c r="J753" s="91"/>
      <c r="K753" s="91"/>
      <c r="L753" s="91"/>
      <c r="M753" s="91"/>
    </row>
    <row r="754" spans="1:13" x14ac:dyDescent="0.2">
      <c r="A754" s="77"/>
      <c r="E754" s="91"/>
      <c r="F754" s="91"/>
      <c r="G754" s="91"/>
      <c r="H754" s="91"/>
      <c r="I754" s="91"/>
      <c r="J754" s="91"/>
      <c r="K754" s="91"/>
      <c r="L754" s="91"/>
      <c r="M754" s="91"/>
    </row>
    <row r="755" spans="1:13" x14ac:dyDescent="0.2">
      <c r="A755" s="77"/>
      <c r="E755" s="91"/>
      <c r="F755" s="91"/>
      <c r="G755" s="91"/>
      <c r="H755" s="91"/>
      <c r="I755" s="91"/>
      <c r="J755" s="91"/>
      <c r="K755" s="91"/>
      <c r="L755" s="91"/>
      <c r="M755" s="91"/>
    </row>
    <row r="756" spans="1:13" x14ac:dyDescent="0.2">
      <c r="A756" s="77"/>
      <c r="E756" s="91"/>
      <c r="F756" s="91"/>
      <c r="G756" s="91"/>
      <c r="H756" s="91"/>
      <c r="I756" s="91"/>
      <c r="J756" s="91"/>
      <c r="K756" s="91"/>
      <c r="L756" s="91"/>
      <c r="M756" s="91"/>
    </row>
    <row r="757" spans="1:13" x14ac:dyDescent="0.2">
      <c r="A757" s="77"/>
      <c r="E757" s="91"/>
      <c r="F757" s="91"/>
      <c r="G757" s="91"/>
      <c r="H757" s="91"/>
      <c r="I757" s="91"/>
      <c r="J757" s="91"/>
      <c r="K757" s="91"/>
      <c r="L757" s="91"/>
      <c r="M757" s="91"/>
    </row>
    <row r="758" spans="1:13" x14ac:dyDescent="0.2">
      <c r="A758" s="77"/>
      <c r="E758" s="91"/>
      <c r="F758" s="91"/>
      <c r="G758" s="91"/>
      <c r="H758" s="91"/>
      <c r="I758" s="91"/>
      <c r="J758" s="91"/>
      <c r="K758" s="91"/>
      <c r="L758" s="91"/>
      <c r="M758" s="91"/>
    </row>
    <row r="759" spans="1:13" x14ac:dyDescent="0.2">
      <c r="A759" s="77"/>
      <c r="E759" s="91"/>
      <c r="F759" s="91"/>
      <c r="G759" s="91"/>
      <c r="H759" s="91"/>
      <c r="I759" s="91"/>
      <c r="J759" s="91"/>
      <c r="K759" s="91"/>
      <c r="L759" s="91"/>
      <c r="M759" s="91"/>
    </row>
    <row r="760" spans="1:13" x14ac:dyDescent="0.2">
      <c r="A760" s="77"/>
      <c r="E760" s="91"/>
      <c r="F760" s="91"/>
      <c r="G760" s="91"/>
      <c r="H760" s="91"/>
      <c r="I760" s="91"/>
      <c r="J760" s="91"/>
      <c r="K760" s="91"/>
      <c r="L760" s="91"/>
      <c r="M760" s="91"/>
    </row>
    <row r="761" spans="1:13" x14ac:dyDescent="0.2">
      <c r="A761" s="77"/>
      <c r="E761" s="91"/>
      <c r="F761" s="91"/>
      <c r="G761" s="91"/>
      <c r="H761" s="91"/>
      <c r="I761" s="91"/>
      <c r="J761" s="91"/>
      <c r="K761" s="91"/>
      <c r="L761" s="91"/>
      <c r="M761" s="91"/>
    </row>
    <row r="762" spans="1:13" x14ac:dyDescent="0.2">
      <c r="A762" s="77"/>
      <c r="E762" s="91"/>
      <c r="F762" s="91"/>
      <c r="G762" s="91"/>
      <c r="H762" s="91"/>
      <c r="I762" s="91"/>
      <c r="J762" s="91"/>
      <c r="K762" s="91"/>
      <c r="L762" s="91"/>
      <c r="M762" s="91"/>
    </row>
    <row r="763" spans="1:13" x14ac:dyDescent="0.2">
      <c r="A763" s="77"/>
      <c r="E763" s="91"/>
      <c r="F763" s="91"/>
      <c r="G763" s="91"/>
      <c r="H763" s="91"/>
      <c r="I763" s="91"/>
      <c r="J763" s="91"/>
      <c r="K763" s="91"/>
      <c r="L763" s="91"/>
      <c r="M763" s="91"/>
    </row>
    <row r="764" spans="1:13" x14ac:dyDescent="0.2">
      <c r="A764" s="77"/>
      <c r="E764" s="91"/>
      <c r="F764" s="91"/>
      <c r="G764" s="91"/>
      <c r="H764" s="91"/>
      <c r="I764" s="91"/>
      <c r="J764" s="91"/>
      <c r="K764" s="91"/>
      <c r="L764" s="91"/>
      <c r="M764" s="91"/>
    </row>
    <row r="765" spans="1:13" x14ac:dyDescent="0.2">
      <c r="A765" s="77"/>
      <c r="E765" s="91"/>
      <c r="F765" s="91"/>
      <c r="G765" s="91"/>
      <c r="H765" s="91"/>
      <c r="I765" s="91"/>
      <c r="J765" s="91"/>
      <c r="K765" s="91"/>
      <c r="L765" s="91"/>
      <c r="M765" s="91"/>
    </row>
    <row r="766" spans="1:13" x14ac:dyDescent="0.2">
      <c r="A766" s="77"/>
      <c r="E766" s="91"/>
      <c r="F766" s="91"/>
      <c r="G766" s="91"/>
      <c r="H766" s="91"/>
      <c r="I766" s="91"/>
      <c r="J766" s="91"/>
      <c r="K766" s="91"/>
      <c r="L766" s="91"/>
      <c r="M766" s="91"/>
    </row>
    <row r="767" spans="1:13" x14ac:dyDescent="0.2">
      <c r="A767" s="77"/>
      <c r="E767" s="91"/>
      <c r="F767" s="91"/>
      <c r="G767" s="91"/>
      <c r="H767" s="91"/>
      <c r="I767" s="91"/>
      <c r="J767" s="91"/>
      <c r="K767" s="91"/>
      <c r="L767" s="91"/>
      <c r="M767" s="91"/>
    </row>
    <row r="768" spans="1:13" x14ac:dyDescent="0.2">
      <c r="A768" s="77"/>
      <c r="E768" s="91"/>
      <c r="F768" s="91"/>
      <c r="G768" s="91"/>
      <c r="H768" s="91"/>
      <c r="I768" s="91"/>
      <c r="J768" s="91"/>
      <c r="K768" s="91"/>
      <c r="L768" s="91"/>
      <c r="M768" s="91"/>
    </row>
    <row r="769" spans="1:13" x14ac:dyDescent="0.2">
      <c r="A769" s="77"/>
      <c r="E769" s="91"/>
      <c r="F769" s="91"/>
      <c r="G769" s="91"/>
      <c r="H769" s="91"/>
      <c r="I769" s="91"/>
      <c r="J769" s="91"/>
      <c r="K769" s="91"/>
      <c r="L769" s="91"/>
      <c r="M769" s="91"/>
    </row>
    <row r="770" spans="1:13" x14ac:dyDescent="0.2">
      <c r="A770" s="77"/>
      <c r="E770" s="91"/>
      <c r="F770" s="91"/>
      <c r="G770" s="91"/>
      <c r="H770" s="91"/>
      <c r="I770" s="91"/>
      <c r="J770" s="91"/>
      <c r="K770" s="91"/>
      <c r="L770" s="91"/>
      <c r="M770" s="91"/>
    </row>
    <row r="771" spans="1:13" x14ac:dyDescent="0.2">
      <c r="A771" s="77"/>
      <c r="E771" s="91"/>
      <c r="F771" s="91"/>
      <c r="G771" s="91"/>
      <c r="H771" s="91"/>
      <c r="I771" s="91"/>
      <c r="J771" s="91"/>
      <c r="K771" s="91"/>
      <c r="L771" s="91"/>
      <c r="M771" s="91"/>
    </row>
    <row r="772" spans="1:13" x14ac:dyDescent="0.2">
      <c r="A772" s="77"/>
      <c r="E772" s="91"/>
      <c r="F772" s="91"/>
      <c r="G772" s="91"/>
      <c r="H772" s="91"/>
      <c r="I772" s="91"/>
      <c r="J772" s="91"/>
      <c r="K772" s="91"/>
      <c r="L772" s="91"/>
      <c r="M772" s="91"/>
    </row>
    <row r="773" spans="1:13" x14ac:dyDescent="0.2">
      <c r="A773" s="77"/>
      <c r="E773" s="91"/>
      <c r="F773" s="91"/>
      <c r="G773" s="91"/>
      <c r="H773" s="91"/>
      <c r="I773" s="91"/>
      <c r="J773" s="91"/>
      <c r="K773" s="91"/>
      <c r="L773" s="91"/>
      <c r="M773" s="91"/>
    </row>
    <row r="774" spans="1:13" x14ac:dyDescent="0.2">
      <c r="A774" s="77"/>
      <c r="E774" s="91"/>
      <c r="F774" s="91"/>
      <c r="G774" s="91"/>
      <c r="H774" s="91"/>
      <c r="I774" s="91"/>
      <c r="J774" s="91"/>
      <c r="K774" s="91"/>
      <c r="L774" s="91"/>
      <c r="M774" s="91"/>
    </row>
    <row r="775" spans="1:13" x14ac:dyDescent="0.2">
      <c r="A775" s="77"/>
      <c r="E775" s="91"/>
      <c r="F775" s="91"/>
      <c r="G775" s="91"/>
      <c r="H775" s="91"/>
      <c r="I775" s="91"/>
      <c r="J775" s="91"/>
      <c r="K775" s="91"/>
      <c r="L775" s="91"/>
      <c r="M775" s="91"/>
    </row>
    <row r="776" spans="1:13" x14ac:dyDescent="0.2">
      <c r="A776" s="77"/>
      <c r="E776" s="91"/>
      <c r="F776" s="91"/>
      <c r="G776" s="91"/>
      <c r="H776" s="91"/>
      <c r="I776" s="91"/>
      <c r="J776" s="91"/>
      <c r="K776" s="91"/>
      <c r="L776" s="91"/>
      <c r="M776" s="91"/>
    </row>
    <row r="777" spans="1:13" x14ac:dyDescent="0.2">
      <c r="A777" s="77"/>
      <c r="E777" s="91"/>
      <c r="F777" s="91"/>
      <c r="G777" s="91"/>
      <c r="H777" s="91"/>
      <c r="I777" s="91"/>
      <c r="J777" s="91"/>
      <c r="K777" s="91"/>
      <c r="L777" s="91"/>
      <c r="M777" s="91"/>
    </row>
    <row r="778" spans="1:13" x14ac:dyDescent="0.2">
      <c r="A778" s="77"/>
      <c r="E778" s="91"/>
      <c r="F778" s="91"/>
      <c r="G778" s="91"/>
      <c r="H778" s="91"/>
      <c r="I778" s="91"/>
      <c r="J778" s="91"/>
      <c r="K778" s="91"/>
      <c r="L778" s="91"/>
      <c r="M778" s="91"/>
    </row>
    <row r="779" spans="1:13" x14ac:dyDescent="0.2">
      <c r="A779" s="77"/>
      <c r="E779" s="91"/>
      <c r="F779" s="91"/>
      <c r="G779" s="91"/>
      <c r="H779" s="91"/>
      <c r="I779" s="91"/>
      <c r="J779" s="91"/>
      <c r="K779" s="91"/>
      <c r="L779" s="91"/>
      <c r="M779" s="91"/>
    </row>
    <row r="780" spans="1:13" x14ac:dyDescent="0.2">
      <c r="A780" s="77"/>
      <c r="E780" s="91"/>
      <c r="F780" s="91"/>
      <c r="G780" s="91"/>
      <c r="H780" s="91"/>
      <c r="I780" s="91"/>
      <c r="J780" s="91"/>
      <c r="K780" s="91"/>
      <c r="L780" s="91"/>
      <c r="M780" s="91"/>
    </row>
    <row r="781" spans="1:13" x14ac:dyDescent="0.2">
      <c r="A781" s="77"/>
      <c r="E781" s="91"/>
      <c r="F781" s="91"/>
      <c r="G781" s="91"/>
      <c r="H781" s="91"/>
      <c r="I781" s="91"/>
      <c r="J781" s="91"/>
      <c r="K781" s="91"/>
      <c r="L781" s="91"/>
      <c r="M781" s="91"/>
    </row>
    <row r="782" spans="1:13" x14ac:dyDescent="0.2">
      <c r="A782" s="77"/>
      <c r="E782" s="91"/>
      <c r="F782" s="91"/>
      <c r="G782" s="91"/>
      <c r="H782" s="91"/>
      <c r="I782" s="91"/>
      <c r="J782" s="91"/>
      <c r="K782" s="91"/>
      <c r="L782" s="91"/>
      <c r="M782" s="91"/>
    </row>
    <row r="783" spans="1:13" x14ac:dyDescent="0.2">
      <c r="A783" s="77"/>
      <c r="E783" s="91"/>
      <c r="F783" s="91"/>
      <c r="G783" s="91"/>
      <c r="H783" s="91"/>
      <c r="I783" s="91"/>
      <c r="J783" s="91"/>
      <c r="K783" s="91"/>
      <c r="L783" s="91"/>
      <c r="M783" s="91"/>
    </row>
    <row r="784" spans="1:13" x14ac:dyDescent="0.2">
      <c r="A784" s="77"/>
      <c r="E784" s="91"/>
      <c r="F784" s="91"/>
      <c r="G784" s="91"/>
      <c r="H784" s="91"/>
      <c r="I784" s="91"/>
      <c r="J784" s="91"/>
      <c r="K784" s="91"/>
      <c r="L784" s="91"/>
      <c r="M784" s="91"/>
    </row>
    <row r="785" spans="1:13" x14ac:dyDescent="0.2">
      <c r="A785" s="77"/>
      <c r="E785" s="91"/>
      <c r="F785" s="91"/>
      <c r="G785" s="91"/>
      <c r="H785" s="91"/>
      <c r="I785" s="91"/>
      <c r="J785" s="91"/>
      <c r="K785" s="91"/>
      <c r="L785" s="91"/>
      <c r="M785" s="91"/>
    </row>
    <row r="786" spans="1:13" x14ac:dyDescent="0.2">
      <c r="A786" s="77"/>
      <c r="E786" s="91"/>
      <c r="F786" s="91"/>
      <c r="G786" s="91"/>
      <c r="H786" s="91"/>
      <c r="I786" s="91"/>
      <c r="J786" s="91"/>
      <c r="K786" s="91"/>
      <c r="L786" s="91"/>
      <c r="M786" s="91"/>
    </row>
    <row r="787" spans="1:13" x14ac:dyDescent="0.2">
      <c r="A787" s="77"/>
      <c r="E787" s="91"/>
      <c r="F787" s="91"/>
      <c r="G787" s="91"/>
      <c r="H787" s="91"/>
      <c r="I787" s="91"/>
      <c r="J787" s="91"/>
      <c r="K787" s="91"/>
      <c r="L787" s="91"/>
      <c r="M787" s="91"/>
    </row>
    <row r="788" spans="1:13" x14ac:dyDescent="0.2">
      <c r="A788" s="77"/>
      <c r="E788" s="91"/>
      <c r="F788" s="91"/>
      <c r="G788" s="91"/>
      <c r="H788" s="91"/>
      <c r="I788" s="91"/>
      <c r="J788" s="91"/>
      <c r="K788" s="91"/>
      <c r="L788" s="91"/>
      <c r="M788" s="91"/>
    </row>
    <row r="789" spans="1:13" x14ac:dyDescent="0.2">
      <c r="A789" s="77"/>
      <c r="E789" s="91"/>
      <c r="F789" s="91"/>
      <c r="G789" s="91"/>
      <c r="H789" s="91"/>
      <c r="I789" s="91"/>
      <c r="J789" s="91"/>
      <c r="K789" s="91"/>
      <c r="L789" s="91"/>
      <c r="M789" s="91"/>
    </row>
    <row r="790" spans="1:13" x14ac:dyDescent="0.2">
      <c r="A790" s="77"/>
      <c r="E790" s="91"/>
      <c r="F790" s="91"/>
      <c r="G790" s="91"/>
      <c r="H790" s="91"/>
      <c r="I790" s="91"/>
      <c r="J790" s="91"/>
      <c r="K790" s="91"/>
      <c r="L790" s="91"/>
      <c r="M790" s="91"/>
    </row>
    <row r="791" spans="1:13" x14ac:dyDescent="0.2">
      <c r="A791" s="77"/>
      <c r="E791" s="91"/>
      <c r="F791" s="91"/>
      <c r="G791" s="91"/>
      <c r="H791" s="91"/>
      <c r="I791" s="91"/>
      <c r="J791" s="91"/>
      <c r="K791" s="91"/>
      <c r="L791" s="91"/>
      <c r="M791" s="91"/>
    </row>
    <row r="792" spans="1:13" x14ac:dyDescent="0.2">
      <c r="A792" s="77"/>
      <c r="E792" s="91"/>
      <c r="F792" s="91"/>
      <c r="G792" s="91"/>
      <c r="H792" s="91"/>
      <c r="I792" s="91"/>
      <c r="J792" s="91"/>
      <c r="K792" s="91"/>
      <c r="L792" s="91"/>
      <c r="M792" s="91"/>
    </row>
    <row r="793" spans="1:13" x14ac:dyDescent="0.2">
      <c r="A793" s="77"/>
      <c r="E793" s="91"/>
      <c r="F793" s="91"/>
      <c r="G793" s="91"/>
      <c r="H793" s="91"/>
      <c r="I793" s="91"/>
      <c r="J793" s="91"/>
      <c r="K793" s="91"/>
      <c r="L793" s="91"/>
      <c r="M793" s="91"/>
    </row>
    <row r="794" spans="1:13" x14ac:dyDescent="0.2">
      <c r="A794" s="77"/>
      <c r="E794" s="91"/>
      <c r="F794" s="91"/>
      <c r="G794" s="91"/>
      <c r="H794" s="91"/>
      <c r="I794" s="91"/>
      <c r="J794" s="91"/>
      <c r="K794" s="91"/>
      <c r="L794" s="91"/>
      <c r="M794" s="91"/>
    </row>
    <row r="795" spans="1:13" x14ac:dyDescent="0.2">
      <c r="A795" s="77"/>
      <c r="E795" s="91"/>
      <c r="F795" s="91"/>
      <c r="G795" s="91"/>
      <c r="H795" s="91"/>
      <c r="I795" s="91"/>
      <c r="J795" s="91"/>
      <c r="K795" s="91"/>
      <c r="L795" s="91"/>
      <c r="M795" s="91"/>
    </row>
    <row r="796" spans="1:13" x14ac:dyDescent="0.2">
      <c r="A796" s="77"/>
      <c r="E796" s="91"/>
      <c r="F796" s="91"/>
      <c r="G796" s="91"/>
      <c r="H796" s="91"/>
      <c r="I796" s="91"/>
      <c r="J796" s="91"/>
      <c r="K796" s="91"/>
      <c r="L796" s="91"/>
      <c r="M796" s="91"/>
    </row>
    <row r="797" spans="1:13" x14ac:dyDescent="0.2">
      <c r="A797" s="77"/>
      <c r="E797" s="91"/>
      <c r="F797" s="91"/>
      <c r="G797" s="91"/>
      <c r="H797" s="91"/>
      <c r="I797" s="91"/>
      <c r="J797" s="91"/>
      <c r="K797" s="91"/>
      <c r="L797" s="91"/>
      <c r="M797" s="91"/>
    </row>
    <row r="798" spans="1:13" x14ac:dyDescent="0.2">
      <c r="A798" s="77"/>
      <c r="E798" s="91"/>
      <c r="F798" s="91"/>
      <c r="G798" s="91"/>
      <c r="H798" s="91"/>
      <c r="I798" s="91"/>
      <c r="J798" s="91"/>
      <c r="K798" s="91"/>
      <c r="L798" s="91"/>
      <c r="M798" s="91"/>
    </row>
    <row r="799" spans="1:13" x14ac:dyDescent="0.2">
      <c r="A799" s="77"/>
      <c r="E799" s="91"/>
      <c r="F799" s="91"/>
      <c r="G799" s="91"/>
      <c r="H799" s="91"/>
      <c r="I799" s="91"/>
      <c r="J799" s="91"/>
      <c r="K799" s="91"/>
      <c r="L799" s="91"/>
      <c r="M799" s="91"/>
    </row>
    <row r="800" spans="1:13" x14ac:dyDescent="0.2">
      <c r="A800" s="77"/>
      <c r="E800" s="91"/>
      <c r="F800" s="91"/>
      <c r="G800" s="91"/>
      <c r="H800" s="91"/>
      <c r="I800" s="91"/>
      <c r="J800" s="91"/>
      <c r="K800" s="91"/>
      <c r="L800" s="91"/>
      <c r="M800" s="91"/>
    </row>
    <row r="801" spans="1:13" x14ac:dyDescent="0.2">
      <c r="A801" s="77"/>
      <c r="E801" s="91"/>
      <c r="F801" s="91"/>
      <c r="G801" s="91"/>
      <c r="H801" s="91"/>
      <c r="I801" s="91"/>
      <c r="J801" s="91"/>
      <c r="K801" s="91"/>
      <c r="L801" s="91"/>
      <c r="M801" s="91"/>
    </row>
    <row r="802" spans="1:13" x14ac:dyDescent="0.2">
      <c r="A802" s="77"/>
      <c r="E802" s="91"/>
      <c r="F802" s="91"/>
      <c r="G802" s="91"/>
      <c r="H802" s="91"/>
      <c r="I802" s="91"/>
      <c r="J802" s="91"/>
      <c r="K802" s="91"/>
      <c r="L802" s="91"/>
      <c r="M802" s="91"/>
    </row>
    <row r="803" spans="1:13" x14ac:dyDescent="0.2">
      <c r="A803" s="77"/>
      <c r="E803" s="91"/>
      <c r="F803" s="91"/>
      <c r="G803" s="91"/>
      <c r="H803" s="91"/>
      <c r="I803" s="91"/>
      <c r="J803" s="91"/>
      <c r="K803" s="91"/>
      <c r="L803" s="91"/>
      <c r="M803" s="91"/>
    </row>
    <row r="804" spans="1:13" x14ac:dyDescent="0.2">
      <c r="A804" s="77"/>
      <c r="E804" s="91"/>
      <c r="F804" s="91"/>
      <c r="G804" s="91"/>
      <c r="H804" s="91"/>
      <c r="I804" s="91"/>
      <c r="J804" s="91"/>
      <c r="K804" s="91"/>
      <c r="L804" s="91"/>
      <c r="M804" s="91"/>
    </row>
    <row r="805" spans="1:13" x14ac:dyDescent="0.2">
      <c r="A805" s="77"/>
      <c r="E805" s="91"/>
      <c r="F805" s="91"/>
      <c r="G805" s="91"/>
      <c r="H805" s="91"/>
      <c r="I805" s="91"/>
      <c r="J805" s="91"/>
      <c r="K805" s="91"/>
      <c r="L805" s="91"/>
      <c r="M805" s="91"/>
    </row>
    <row r="806" spans="1:13" x14ac:dyDescent="0.2">
      <c r="A806" s="77"/>
      <c r="E806" s="91"/>
      <c r="F806" s="91"/>
      <c r="G806" s="91"/>
      <c r="H806" s="91"/>
      <c r="I806" s="91"/>
      <c r="J806" s="91"/>
      <c r="K806" s="91"/>
      <c r="L806" s="91"/>
      <c r="M806" s="91"/>
    </row>
    <row r="807" spans="1:13" x14ac:dyDescent="0.2">
      <c r="A807" s="77"/>
      <c r="E807" s="91"/>
      <c r="F807" s="91"/>
      <c r="G807" s="91"/>
      <c r="H807" s="91"/>
      <c r="I807" s="91"/>
      <c r="J807" s="91"/>
      <c r="K807" s="91"/>
      <c r="L807" s="91"/>
      <c r="M807" s="91"/>
    </row>
    <row r="808" spans="1:13" x14ac:dyDescent="0.2">
      <c r="E808" s="91"/>
      <c r="F808" s="91"/>
      <c r="G808" s="91"/>
      <c r="H808" s="91"/>
      <c r="I808" s="91"/>
      <c r="J808" s="91"/>
      <c r="K808" s="91"/>
      <c r="L808" s="91"/>
      <c r="M808" s="91"/>
    </row>
    <row r="809" spans="1:13" x14ac:dyDescent="0.2">
      <c r="E809" s="91"/>
      <c r="F809" s="91"/>
      <c r="G809" s="91"/>
      <c r="H809" s="91"/>
      <c r="I809" s="91"/>
      <c r="J809" s="91"/>
      <c r="K809" s="91"/>
      <c r="L809" s="91"/>
      <c r="M809" s="91"/>
    </row>
    <row r="810" spans="1:13" x14ac:dyDescent="0.2">
      <c r="E810" s="91"/>
      <c r="F810" s="91"/>
      <c r="G810" s="91"/>
      <c r="H810" s="91"/>
      <c r="I810" s="91"/>
      <c r="J810" s="91"/>
      <c r="K810" s="91"/>
      <c r="L810" s="91"/>
      <c r="M810" s="91"/>
    </row>
    <row r="811" spans="1:13" x14ac:dyDescent="0.2">
      <c r="E811" s="91"/>
      <c r="F811" s="91"/>
      <c r="G811" s="91"/>
      <c r="H811" s="91"/>
      <c r="I811" s="91"/>
      <c r="J811" s="91"/>
      <c r="K811" s="91"/>
      <c r="L811" s="91"/>
      <c r="M811" s="91"/>
    </row>
    <row r="812" spans="1:13" x14ac:dyDescent="0.2">
      <c r="E812" s="91"/>
      <c r="F812" s="91"/>
      <c r="G812" s="91"/>
      <c r="H812" s="91"/>
      <c r="I812" s="91"/>
      <c r="J812" s="91"/>
      <c r="K812" s="91"/>
      <c r="L812" s="91"/>
      <c r="M812" s="91"/>
    </row>
    <row r="813" spans="1:13" x14ac:dyDescent="0.2">
      <c r="E813" s="91"/>
      <c r="F813" s="91"/>
      <c r="G813" s="91"/>
      <c r="H813" s="91"/>
      <c r="I813" s="91"/>
      <c r="J813" s="91"/>
      <c r="K813" s="91"/>
      <c r="L813" s="91"/>
      <c r="M813" s="91"/>
    </row>
    <row r="814" spans="1:13" x14ac:dyDescent="0.2">
      <c r="E814" s="91"/>
      <c r="F814" s="91"/>
      <c r="G814" s="91"/>
      <c r="H814" s="91"/>
      <c r="I814" s="91"/>
      <c r="J814" s="91"/>
      <c r="K814" s="91"/>
      <c r="L814" s="91"/>
      <c r="M814" s="91"/>
    </row>
    <row r="815" spans="1:13" x14ac:dyDescent="0.2">
      <c r="E815" s="91"/>
      <c r="F815" s="91"/>
      <c r="G815" s="91"/>
      <c r="H815" s="91"/>
      <c r="I815" s="91"/>
      <c r="J815" s="91"/>
      <c r="K815" s="91"/>
      <c r="L815" s="91"/>
      <c r="M815" s="91"/>
    </row>
    <row r="816" spans="1:13" x14ac:dyDescent="0.2">
      <c r="E816" s="91"/>
      <c r="F816" s="91"/>
      <c r="G816" s="91"/>
      <c r="H816" s="91"/>
      <c r="I816" s="91"/>
      <c r="J816" s="91"/>
      <c r="K816" s="91"/>
      <c r="L816" s="91"/>
      <c r="M816" s="91"/>
    </row>
    <row r="817" spans="5:13" x14ac:dyDescent="0.2">
      <c r="E817" s="91"/>
      <c r="F817" s="91"/>
      <c r="G817" s="91"/>
      <c r="H817" s="91"/>
      <c r="I817" s="91"/>
      <c r="J817" s="91"/>
      <c r="K817" s="91"/>
      <c r="L817" s="91"/>
      <c r="M817" s="91"/>
    </row>
    <row r="818" spans="5:13" x14ac:dyDescent="0.2">
      <c r="E818" s="91"/>
      <c r="F818" s="91"/>
      <c r="G818" s="91"/>
      <c r="H818" s="91"/>
      <c r="I818" s="91"/>
      <c r="J818" s="91"/>
      <c r="K818" s="91"/>
      <c r="L818" s="91"/>
      <c r="M818" s="91"/>
    </row>
    <row r="819" spans="5:13" x14ac:dyDescent="0.2">
      <c r="E819" s="91"/>
      <c r="F819" s="91"/>
      <c r="G819" s="91"/>
      <c r="H819" s="91"/>
      <c r="I819" s="91"/>
      <c r="J819" s="91"/>
      <c r="K819" s="91"/>
      <c r="L819" s="91"/>
      <c r="M819" s="91"/>
    </row>
    <row r="820" spans="5:13" x14ac:dyDescent="0.2">
      <c r="E820" s="91"/>
      <c r="F820" s="91"/>
      <c r="G820" s="91"/>
      <c r="H820" s="91"/>
      <c r="I820" s="91"/>
      <c r="J820" s="91"/>
      <c r="K820" s="91"/>
      <c r="L820" s="91"/>
      <c r="M820" s="91"/>
    </row>
    <row r="821" spans="5:13" x14ac:dyDescent="0.2">
      <c r="E821" s="91"/>
      <c r="F821" s="91"/>
      <c r="G821" s="91"/>
      <c r="H821" s="91"/>
      <c r="I821" s="91"/>
      <c r="J821" s="91"/>
      <c r="K821" s="91"/>
      <c r="L821" s="91"/>
      <c r="M821" s="91"/>
    </row>
    <row r="822" spans="5:13" x14ac:dyDescent="0.2">
      <c r="E822" s="91"/>
      <c r="F822" s="91"/>
      <c r="G822" s="91"/>
      <c r="H822" s="91"/>
      <c r="I822" s="91"/>
      <c r="J822" s="91"/>
      <c r="K822" s="91"/>
      <c r="L822" s="91"/>
      <c r="M822" s="91"/>
    </row>
    <row r="823" spans="5:13" x14ac:dyDescent="0.2">
      <c r="E823" s="91"/>
      <c r="F823" s="91"/>
      <c r="G823" s="91"/>
      <c r="H823" s="91"/>
      <c r="I823" s="91"/>
      <c r="J823" s="91"/>
      <c r="K823" s="91"/>
      <c r="L823" s="91"/>
      <c r="M823" s="91"/>
    </row>
    <row r="824" spans="5:13" x14ac:dyDescent="0.2">
      <c r="E824" s="91"/>
      <c r="F824" s="91"/>
      <c r="G824" s="91"/>
      <c r="H824" s="91"/>
      <c r="I824" s="91"/>
      <c r="J824" s="91"/>
      <c r="K824" s="91"/>
      <c r="L824" s="91"/>
      <c r="M824" s="91"/>
    </row>
    <row r="825" spans="5:13" x14ac:dyDescent="0.2">
      <c r="E825" s="91"/>
      <c r="F825" s="91"/>
      <c r="G825" s="91"/>
      <c r="H825" s="91"/>
      <c r="I825" s="91"/>
      <c r="J825" s="91"/>
      <c r="K825" s="91"/>
      <c r="L825" s="91"/>
      <c r="M825" s="91"/>
    </row>
    <row r="826" spans="5:13" x14ac:dyDescent="0.2">
      <c r="E826" s="91"/>
      <c r="F826" s="91"/>
      <c r="G826" s="91"/>
      <c r="H826" s="91"/>
      <c r="I826" s="91"/>
      <c r="J826" s="91"/>
      <c r="K826" s="91"/>
      <c r="L826" s="91"/>
      <c r="M826" s="91"/>
    </row>
    <row r="827" spans="5:13" x14ac:dyDescent="0.2">
      <c r="E827" s="91"/>
      <c r="F827" s="91"/>
      <c r="G827" s="91"/>
      <c r="H827" s="91"/>
      <c r="I827" s="91"/>
      <c r="J827" s="91"/>
      <c r="K827" s="91"/>
      <c r="L827" s="91"/>
      <c r="M827" s="91"/>
    </row>
    <row r="828" spans="5:13" x14ac:dyDescent="0.2">
      <c r="E828" s="91"/>
      <c r="F828" s="91"/>
      <c r="G828" s="91"/>
      <c r="H828" s="91"/>
      <c r="I828" s="91"/>
      <c r="J828" s="91"/>
      <c r="K828" s="91"/>
      <c r="L828" s="91"/>
      <c r="M828" s="91"/>
    </row>
    <row r="829" spans="5:13" x14ac:dyDescent="0.2">
      <c r="E829" s="91"/>
      <c r="F829" s="91"/>
      <c r="G829" s="91"/>
      <c r="H829" s="91"/>
      <c r="I829" s="91"/>
      <c r="J829" s="91"/>
      <c r="K829" s="91"/>
      <c r="L829" s="91"/>
      <c r="M829" s="91"/>
    </row>
    <row r="830" spans="5:13" x14ac:dyDescent="0.2">
      <c r="E830" s="91"/>
      <c r="F830" s="91"/>
      <c r="G830" s="91"/>
      <c r="H830" s="91"/>
      <c r="I830" s="91"/>
      <c r="J830" s="91"/>
      <c r="K830" s="91"/>
      <c r="L830" s="91"/>
      <c r="M830" s="91"/>
    </row>
    <row r="831" spans="5:13" x14ac:dyDescent="0.2">
      <c r="E831" s="91"/>
      <c r="F831" s="91"/>
      <c r="G831" s="91"/>
      <c r="H831" s="91"/>
      <c r="I831" s="91"/>
      <c r="J831" s="91"/>
      <c r="K831" s="91"/>
      <c r="L831" s="91"/>
      <c r="M831" s="91"/>
    </row>
    <row r="832" spans="5:13" x14ac:dyDescent="0.2">
      <c r="E832" s="91"/>
      <c r="F832" s="91"/>
      <c r="G832" s="91"/>
      <c r="H832" s="91"/>
      <c r="I832" s="91"/>
      <c r="J832" s="91"/>
      <c r="K832" s="91"/>
      <c r="L832" s="91"/>
      <c r="M832" s="91"/>
    </row>
    <row r="833" spans="5:13" x14ac:dyDescent="0.2">
      <c r="E833" s="91"/>
      <c r="F833" s="91"/>
      <c r="G833" s="91"/>
      <c r="H833" s="91"/>
      <c r="I833" s="91"/>
      <c r="J833" s="91"/>
      <c r="K833" s="91"/>
      <c r="L833" s="91"/>
      <c r="M833" s="91"/>
    </row>
    <row r="834" spans="5:13" x14ac:dyDescent="0.2">
      <c r="E834" s="91"/>
      <c r="F834" s="91"/>
      <c r="G834" s="91"/>
      <c r="H834" s="91"/>
      <c r="I834" s="91"/>
      <c r="J834" s="91"/>
      <c r="K834" s="91"/>
      <c r="L834" s="91"/>
      <c r="M834" s="91"/>
    </row>
    <row r="835" spans="5:13" x14ac:dyDescent="0.2">
      <c r="E835" s="91"/>
      <c r="F835" s="91"/>
      <c r="G835" s="91"/>
      <c r="H835" s="91"/>
      <c r="I835" s="91"/>
      <c r="J835" s="91"/>
      <c r="K835" s="91"/>
      <c r="L835" s="91"/>
      <c r="M835" s="91"/>
    </row>
    <row r="836" spans="5:13" x14ac:dyDescent="0.2">
      <c r="E836" s="91"/>
      <c r="F836" s="91"/>
      <c r="G836" s="91"/>
      <c r="H836" s="91"/>
      <c r="I836" s="91"/>
      <c r="J836" s="91"/>
      <c r="K836" s="91"/>
      <c r="L836" s="91"/>
      <c r="M836" s="91"/>
    </row>
    <row r="837" spans="5:13" x14ac:dyDescent="0.2">
      <c r="E837" s="91"/>
      <c r="F837" s="91"/>
      <c r="G837" s="91"/>
      <c r="H837" s="91"/>
      <c r="I837" s="91"/>
      <c r="J837" s="91"/>
      <c r="K837" s="91"/>
      <c r="L837" s="91"/>
      <c r="M837" s="91"/>
    </row>
    <row r="838" spans="5:13" x14ac:dyDescent="0.2">
      <c r="E838" s="91"/>
      <c r="F838" s="91"/>
      <c r="G838" s="91"/>
      <c r="H838" s="91"/>
      <c r="I838" s="91"/>
      <c r="J838" s="91"/>
      <c r="K838" s="91"/>
      <c r="L838" s="91"/>
      <c r="M838" s="91"/>
    </row>
    <row r="839" spans="5:13" x14ac:dyDescent="0.2">
      <c r="E839" s="91"/>
      <c r="F839" s="91"/>
      <c r="G839" s="91"/>
      <c r="H839" s="91"/>
      <c r="I839" s="91"/>
      <c r="J839" s="91"/>
      <c r="K839" s="91"/>
      <c r="L839" s="91"/>
      <c r="M839" s="91"/>
    </row>
    <row r="840" spans="5:13" x14ac:dyDescent="0.2">
      <c r="E840" s="91"/>
      <c r="F840" s="91"/>
      <c r="G840" s="91"/>
      <c r="H840" s="91"/>
      <c r="I840" s="91"/>
      <c r="J840" s="91"/>
      <c r="K840" s="91"/>
      <c r="L840" s="91"/>
      <c r="M840" s="91"/>
    </row>
    <row r="841" spans="5:13" x14ac:dyDescent="0.2">
      <c r="E841" s="91"/>
      <c r="F841" s="91"/>
      <c r="G841" s="91"/>
      <c r="H841" s="91"/>
      <c r="I841" s="91"/>
      <c r="J841" s="91"/>
      <c r="K841" s="91"/>
      <c r="L841" s="91"/>
      <c r="M841" s="91"/>
    </row>
    <row r="842" spans="5:13" x14ac:dyDescent="0.2">
      <c r="E842" s="91"/>
      <c r="F842" s="91"/>
      <c r="G842" s="91"/>
      <c r="H842" s="91"/>
      <c r="I842" s="91"/>
      <c r="J842" s="91"/>
      <c r="K842" s="91"/>
      <c r="L842" s="91"/>
      <c r="M842" s="91"/>
    </row>
    <row r="843" spans="5:13" x14ac:dyDescent="0.2">
      <c r="E843" s="91"/>
      <c r="F843" s="91"/>
      <c r="G843" s="91"/>
      <c r="H843" s="91"/>
      <c r="I843" s="91"/>
      <c r="J843" s="91"/>
      <c r="K843" s="91"/>
      <c r="L843" s="91"/>
      <c r="M843" s="91"/>
    </row>
    <row r="844" spans="5:13" x14ac:dyDescent="0.2">
      <c r="E844" s="91"/>
      <c r="F844" s="91"/>
      <c r="G844" s="91"/>
      <c r="H844" s="91"/>
      <c r="I844" s="91"/>
      <c r="J844" s="91"/>
      <c r="K844" s="91"/>
      <c r="L844" s="91"/>
      <c r="M844" s="91"/>
    </row>
    <row r="845" spans="5:13" x14ac:dyDescent="0.2">
      <c r="E845" s="91"/>
      <c r="F845" s="91"/>
      <c r="G845" s="91"/>
      <c r="H845" s="91"/>
      <c r="I845" s="91"/>
      <c r="J845" s="91"/>
      <c r="K845" s="91"/>
      <c r="L845" s="91"/>
      <c r="M845" s="91"/>
    </row>
    <row r="846" spans="5:13" x14ac:dyDescent="0.2">
      <c r="E846" s="91"/>
      <c r="F846" s="91"/>
      <c r="G846" s="91"/>
      <c r="H846" s="91"/>
      <c r="I846" s="91"/>
      <c r="J846" s="91"/>
      <c r="K846" s="91"/>
      <c r="L846" s="91"/>
      <c r="M846" s="91"/>
    </row>
    <row r="847" spans="5:13" x14ac:dyDescent="0.2">
      <c r="E847" s="91"/>
      <c r="F847" s="91"/>
      <c r="G847" s="91"/>
      <c r="H847" s="91"/>
      <c r="I847" s="91"/>
      <c r="J847" s="91"/>
      <c r="K847" s="91"/>
      <c r="L847" s="91"/>
      <c r="M847" s="91"/>
    </row>
    <row r="848" spans="5:13" x14ac:dyDescent="0.2">
      <c r="E848" s="91"/>
      <c r="F848" s="91"/>
      <c r="G848" s="91"/>
      <c r="H848" s="91"/>
      <c r="I848" s="91"/>
      <c r="J848" s="91"/>
      <c r="K848" s="91"/>
      <c r="L848" s="91"/>
      <c r="M848" s="91"/>
    </row>
    <row r="849" spans="5:13" x14ac:dyDescent="0.2">
      <c r="E849" s="91"/>
      <c r="F849" s="91"/>
      <c r="G849" s="91"/>
      <c r="H849" s="91"/>
      <c r="I849" s="91"/>
      <c r="J849" s="91"/>
      <c r="K849" s="91"/>
      <c r="L849" s="91"/>
      <c r="M849" s="91"/>
    </row>
    <row r="850" spans="5:13" x14ac:dyDescent="0.2">
      <c r="E850" s="91"/>
      <c r="F850" s="91"/>
      <c r="G850" s="91"/>
      <c r="H850" s="91"/>
      <c r="I850" s="91"/>
      <c r="J850" s="91"/>
      <c r="K850" s="91"/>
      <c r="L850" s="91"/>
      <c r="M850" s="91"/>
    </row>
    <row r="851" spans="5:13" x14ac:dyDescent="0.2">
      <c r="E851" s="91"/>
      <c r="F851" s="91"/>
      <c r="G851" s="91"/>
      <c r="H851" s="91"/>
      <c r="I851" s="91"/>
      <c r="J851" s="91"/>
      <c r="K851" s="91"/>
      <c r="L851" s="91"/>
      <c r="M851" s="91"/>
    </row>
    <row r="852" spans="5:13" x14ac:dyDescent="0.2">
      <c r="E852" s="91"/>
      <c r="F852" s="91"/>
      <c r="G852" s="91"/>
      <c r="H852" s="91"/>
      <c r="I852" s="91"/>
      <c r="J852" s="91"/>
      <c r="K852" s="91"/>
      <c r="L852" s="91"/>
      <c r="M852" s="91"/>
    </row>
    <row r="853" spans="5:13" x14ac:dyDescent="0.2">
      <c r="E853" s="91"/>
      <c r="F853" s="91"/>
      <c r="G853" s="91"/>
      <c r="H853" s="91"/>
      <c r="I853" s="91"/>
      <c r="J853" s="91"/>
      <c r="K853" s="91"/>
      <c r="L853" s="91"/>
      <c r="M853" s="91"/>
    </row>
    <row r="854" spans="5:13" x14ac:dyDescent="0.2">
      <c r="E854" s="91"/>
      <c r="F854" s="91"/>
      <c r="G854" s="91"/>
      <c r="H854" s="91"/>
      <c r="I854" s="91"/>
      <c r="J854" s="91"/>
      <c r="K854" s="91"/>
      <c r="L854" s="91"/>
      <c r="M854" s="91"/>
    </row>
    <row r="855" spans="5:13" x14ac:dyDescent="0.2">
      <c r="E855" s="91"/>
      <c r="F855" s="91"/>
      <c r="G855" s="91"/>
      <c r="H855" s="91"/>
      <c r="I855" s="91"/>
      <c r="J855" s="91"/>
      <c r="K855" s="91"/>
      <c r="L855" s="91"/>
      <c r="M855" s="91"/>
    </row>
    <row r="856" spans="5:13" x14ac:dyDescent="0.2">
      <c r="E856" s="91"/>
      <c r="F856" s="91"/>
      <c r="G856" s="91"/>
      <c r="H856" s="91"/>
      <c r="I856" s="91"/>
      <c r="J856" s="91"/>
      <c r="K856" s="91"/>
      <c r="L856" s="91"/>
      <c r="M856" s="91"/>
    </row>
    <row r="857" spans="5:13" x14ac:dyDescent="0.2">
      <c r="E857" s="91"/>
      <c r="F857" s="91"/>
      <c r="G857" s="91"/>
      <c r="H857" s="91"/>
      <c r="I857" s="91"/>
      <c r="J857" s="91"/>
      <c r="K857" s="91"/>
      <c r="L857" s="91"/>
      <c r="M857" s="91"/>
    </row>
    <row r="858" spans="5:13" x14ac:dyDescent="0.2">
      <c r="E858" s="91"/>
      <c r="F858" s="91"/>
      <c r="G858" s="91"/>
      <c r="H858" s="91"/>
      <c r="I858" s="91"/>
      <c r="J858" s="91"/>
      <c r="K858" s="91"/>
      <c r="L858" s="91"/>
      <c r="M858" s="91"/>
    </row>
    <row r="859" spans="5:13" x14ac:dyDescent="0.2">
      <c r="E859" s="91"/>
      <c r="F859" s="91"/>
      <c r="G859" s="91"/>
      <c r="H859" s="91"/>
      <c r="I859" s="91"/>
      <c r="J859" s="91"/>
      <c r="K859" s="91"/>
      <c r="L859" s="91"/>
      <c r="M859" s="91"/>
    </row>
    <row r="860" spans="5:13" x14ac:dyDescent="0.2">
      <c r="E860" s="91"/>
      <c r="F860" s="91"/>
      <c r="G860" s="91"/>
      <c r="H860" s="91"/>
      <c r="I860" s="91"/>
      <c r="J860" s="91"/>
      <c r="K860" s="91"/>
      <c r="L860" s="91"/>
      <c r="M860" s="91"/>
    </row>
    <row r="861" spans="5:13" x14ac:dyDescent="0.2">
      <c r="E861" s="91"/>
      <c r="F861" s="91"/>
      <c r="G861" s="91"/>
      <c r="H861" s="91"/>
      <c r="I861" s="91"/>
      <c r="J861" s="91"/>
      <c r="K861" s="91"/>
      <c r="L861" s="91"/>
      <c r="M861" s="91"/>
    </row>
    <row r="862" spans="5:13" x14ac:dyDescent="0.2">
      <c r="E862" s="91"/>
      <c r="F862" s="91"/>
      <c r="G862" s="91"/>
      <c r="H862" s="91"/>
      <c r="I862" s="91"/>
      <c r="J862" s="91"/>
      <c r="K862" s="91"/>
      <c r="L862" s="91"/>
      <c r="M862" s="91"/>
    </row>
    <row r="863" spans="5:13" x14ac:dyDescent="0.2">
      <c r="E863" s="91"/>
      <c r="F863" s="91"/>
      <c r="G863" s="91"/>
      <c r="H863" s="91"/>
      <c r="I863" s="91"/>
      <c r="J863" s="91"/>
      <c r="K863" s="91"/>
      <c r="L863" s="91"/>
      <c r="M863" s="91"/>
    </row>
    <row r="864" spans="5:13" x14ac:dyDescent="0.2">
      <c r="E864" s="91"/>
      <c r="F864" s="91"/>
      <c r="G864" s="91"/>
      <c r="H864" s="91"/>
      <c r="I864" s="91"/>
      <c r="J864" s="91"/>
      <c r="K864" s="91"/>
      <c r="L864" s="91"/>
      <c r="M864" s="91"/>
    </row>
    <row r="865" spans="5:13" x14ac:dyDescent="0.2">
      <c r="E865" s="91"/>
      <c r="F865" s="91"/>
      <c r="G865" s="91"/>
      <c r="H865" s="91"/>
      <c r="I865" s="91"/>
      <c r="J865" s="91"/>
      <c r="K865" s="91"/>
      <c r="L865" s="91"/>
      <c r="M865" s="91"/>
    </row>
    <row r="866" spans="5:13" x14ac:dyDescent="0.2">
      <c r="E866" s="91"/>
      <c r="F866" s="91"/>
      <c r="G866" s="91"/>
      <c r="H866" s="91"/>
      <c r="I866" s="91"/>
      <c r="J866" s="91"/>
      <c r="K866" s="91"/>
      <c r="L866" s="91"/>
      <c r="M866" s="91"/>
    </row>
    <row r="867" spans="5:13" x14ac:dyDescent="0.2">
      <c r="E867" s="91"/>
      <c r="F867" s="91"/>
      <c r="G867" s="91"/>
      <c r="H867" s="91"/>
      <c r="I867" s="91"/>
      <c r="J867" s="91"/>
      <c r="K867" s="91"/>
      <c r="L867" s="91"/>
      <c r="M867" s="91"/>
    </row>
    <row r="868" spans="5:13" x14ac:dyDescent="0.2">
      <c r="E868" s="91"/>
      <c r="F868" s="91"/>
      <c r="G868" s="91"/>
      <c r="H868" s="91"/>
      <c r="I868" s="91"/>
      <c r="J868" s="91"/>
      <c r="K868" s="91"/>
      <c r="L868" s="91"/>
      <c r="M868" s="91"/>
    </row>
    <row r="869" spans="5:13" x14ac:dyDescent="0.2">
      <c r="E869" s="91"/>
      <c r="F869" s="91"/>
      <c r="G869" s="91"/>
      <c r="H869" s="91"/>
      <c r="I869" s="91"/>
      <c r="J869" s="91"/>
      <c r="K869" s="91"/>
      <c r="L869" s="91"/>
      <c r="M869" s="91"/>
    </row>
    <row r="870" spans="5:13" x14ac:dyDescent="0.2">
      <c r="E870" s="91"/>
      <c r="F870" s="91"/>
      <c r="G870" s="91"/>
      <c r="H870" s="91"/>
      <c r="I870" s="91"/>
      <c r="J870" s="91"/>
      <c r="K870" s="91"/>
      <c r="L870" s="91"/>
      <c r="M870" s="91"/>
    </row>
    <row r="871" spans="5:13" x14ac:dyDescent="0.2">
      <c r="E871" s="91"/>
      <c r="F871" s="91"/>
      <c r="G871" s="91"/>
      <c r="H871" s="91"/>
      <c r="I871" s="91"/>
      <c r="J871" s="91"/>
      <c r="K871" s="91"/>
      <c r="L871" s="91"/>
      <c r="M871" s="91"/>
    </row>
    <row r="872" spans="5:13" x14ac:dyDescent="0.2">
      <c r="E872" s="91"/>
      <c r="F872" s="91"/>
      <c r="G872" s="91"/>
      <c r="H872" s="91"/>
      <c r="I872" s="91"/>
      <c r="J872" s="91"/>
      <c r="K872" s="91"/>
      <c r="L872" s="91"/>
      <c r="M872" s="91"/>
    </row>
    <row r="873" spans="5:13" x14ac:dyDescent="0.2">
      <c r="E873" s="91"/>
      <c r="F873" s="91"/>
      <c r="G873" s="91"/>
      <c r="H873" s="91"/>
      <c r="I873" s="91"/>
      <c r="J873" s="91"/>
      <c r="K873" s="91"/>
      <c r="L873" s="91"/>
      <c r="M873" s="91"/>
    </row>
    <row r="874" spans="5:13" x14ac:dyDescent="0.2">
      <c r="E874" s="91"/>
      <c r="F874" s="91"/>
      <c r="G874" s="91"/>
      <c r="H874" s="91"/>
      <c r="I874" s="91"/>
      <c r="J874" s="91"/>
      <c r="K874" s="91"/>
      <c r="L874" s="91"/>
      <c r="M874" s="91"/>
    </row>
    <row r="875" spans="5:13" x14ac:dyDescent="0.2">
      <c r="E875" s="91"/>
      <c r="F875" s="91"/>
      <c r="G875" s="91"/>
      <c r="H875" s="91"/>
      <c r="I875" s="91"/>
      <c r="J875" s="91"/>
      <c r="K875" s="91"/>
      <c r="L875" s="91"/>
      <c r="M875" s="91"/>
    </row>
    <row r="876" spans="5:13" x14ac:dyDescent="0.2">
      <c r="E876" s="91"/>
      <c r="F876" s="91"/>
      <c r="G876" s="91"/>
      <c r="H876" s="91"/>
      <c r="I876" s="91"/>
      <c r="J876" s="91"/>
      <c r="K876" s="91"/>
      <c r="L876" s="91"/>
      <c r="M876" s="91"/>
    </row>
    <row r="877" spans="5:13" x14ac:dyDescent="0.2">
      <c r="E877" s="91"/>
      <c r="F877" s="91"/>
      <c r="G877" s="91"/>
      <c r="H877" s="91"/>
      <c r="I877" s="91"/>
      <c r="J877" s="91"/>
      <c r="K877" s="91"/>
      <c r="L877" s="91"/>
      <c r="M877" s="91"/>
    </row>
    <row r="878" spans="5:13" x14ac:dyDescent="0.2">
      <c r="E878" s="91"/>
      <c r="F878" s="91"/>
      <c r="G878" s="91"/>
      <c r="H878" s="91"/>
      <c r="I878" s="91"/>
      <c r="J878" s="91"/>
      <c r="K878" s="91"/>
      <c r="L878" s="91"/>
      <c r="M878" s="91"/>
    </row>
    <row r="879" spans="5:13" x14ac:dyDescent="0.2">
      <c r="E879" s="91"/>
      <c r="F879" s="91"/>
      <c r="G879" s="91"/>
      <c r="H879" s="91"/>
      <c r="I879" s="91"/>
      <c r="J879" s="91"/>
      <c r="K879" s="91"/>
      <c r="L879" s="91"/>
      <c r="M879" s="91"/>
    </row>
    <row r="880" spans="5:13" x14ac:dyDescent="0.2">
      <c r="E880" s="91"/>
      <c r="F880" s="91"/>
      <c r="G880" s="91"/>
      <c r="H880" s="91"/>
      <c r="I880" s="91"/>
      <c r="J880" s="91"/>
      <c r="K880" s="91"/>
      <c r="L880" s="91"/>
      <c r="M880" s="91"/>
    </row>
    <row r="881" spans="5:13" x14ac:dyDescent="0.2">
      <c r="E881" s="91"/>
      <c r="F881" s="91"/>
      <c r="G881" s="91"/>
      <c r="H881" s="91"/>
      <c r="I881" s="91"/>
      <c r="J881" s="91"/>
      <c r="K881" s="91"/>
      <c r="L881" s="91"/>
      <c r="M881" s="91"/>
    </row>
    <row r="882" spans="5:13" x14ac:dyDescent="0.2">
      <c r="E882" s="91"/>
      <c r="F882" s="91"/>
      <c r="G882" s="91"/>
      <c r="H882" s="91"/>
      <c r="I882" s="91"/>
      <c r="J882" s="91"/>
      <c r="K882" s="91"/>
      <c r="L882" s="91"/>
      <c r="M882" s="91"/>
    </row>
    <row r="883" spans="5:13" x14ac:dyDescent="0.2">
      <c r="E883" s="91"/>
      <c r="F883" s="91"/>
      <c r="G883" s="91"/>
      <c r="H883" s="91"/>
      <c r="I883" s="91"/>
      <c r="J883" s="91"/>
      <c r="K883" s="91"/>
      <c r="L883" s="91"/>
      <c r="M883" s="91"/>
    </row>
    <row r="884" spans="5:13" x14ac:dyDescent="0.2">
      <c r="E884" s="91"/>
      <c r="F884" s="91"/>
      <c r="G884" s="91"/>
      <c r="H884" s="91"/>
      <c r="I884" s="91"/>
      <c r="J884" s="91"/>
      <c r="K884" s="91"/>
      <c r="L884" s="91"/>
      <c r="M884" s="91"/>
    </row>
    <row r="885" spans="5:13" x14ac:dyDescent="0.2">
      <c r="E885" s="91"/>
      <c r="F885" s="91"/>
      <c r="G885" s="91"/>
      <c r="H885" s="91"/>
      <c r="I885" s="91"/>
      <c r="J885" s="91"/>
      <c r="K885" s="91"/>
      <c r="L885" s="91"/>
      <c r="M885" s="91"/>
    </row>
    <row r="886" spans="5:13" x14ac:dyDescent="0.2">
      <c r="E886" s="91"/>
      <c r="F886" s="91"/>
      <c r="G886" s="91"/>
      <c r="H886" s="91"/>
      <c r="I886" s="91"/>
      <c r="J886" s="91"/>
      <c r="K886" s="91"/>
      <c r="L886" s="91"/>
      <c r="M886" s="91"/>
    </row>
    <row r="887" spans="5:13" x14ac:dyDescent="0.2">
      <c r="E887" s="91"/>
      <c r="F887" s="91"/>
      <c r="G887" s="91"/>
      <c r="H887" s="91"/>
      <c r="I887" s="91"/>
      <c r="J887" s="91"/>
      <c r="K887" s="91"/>
      <c r="L887" s="91"/>
      <c r="M887" s="91"/>
    </row>
    <row r="888" spans="5:13" x14ac:dyDescent="0.2">
      <c r="E888" s="91"/>
      <c r="F888" s="91"/>
      <c r="G888" s="91"/>
      <c r="H888" s="91"/>
      <c r="I888" s="91"/>
      <c r="J888" s="91"/>
      <c r="K888" s="91"/>
      <c r="L888" s="91"/>
      <c r="M888" s="91"/>
    </row>
    <row r="889" spans="5:13" x14ac:dyDescent="0.2">
      <c r="E889" s="91"/>
      <c r="F889" s="91"/>
      <c r="G889" s="91"/>
      <c r="H889" s="91"/>
      <c r="I889" s="91"/>
      <c r="J889" s="91"/>
      <c r="K889" s="91"/>
      <c r="L889" s="91"/>
      <c r="M889" s="91"/>
    </row>
    <row r="890" spans="5:13" x14ac:dyDescent="0.2">
      <c r="E890" s="91"/>
      <c r="F890" s="91"/>
      <c r="G890" s="91"/>
      <c r="H890" s="91"/>
      <c r="I890" s="91"/>
      <c r="J890" s="91"/>
      <c r="K890" s="91"/>
      <c r="L890" s="91"/>
      <c r="M890" s="91"/>
    </row>
    <row r="891" spans="5:13" x14ac:dyDescent="0.2">
      <c r="E891" s="91"/>
      <c r="F891" s="91"/>
      <c r="G891" s="91"/>
      <c r="H891" s="91"/>
      <c r="I891" s="91"/>
      <c r="J891" s="91"/>
      <c r="K891" s="91"/>
      <c r="L891" s="91"/>
      <c r="M891" s="91"/>
    </row>
    <row r="892" spans="5:13" x14ac:dyDescent="0.2">
      <c r="E892" s="91"/>
      <c r="F892" s="91"/>
      <c r="G892" s="91"/>
      <c r="H892" s="91"/>
      <c r="I892" s="91"/>
      <c r="J892" s="91"/>
      <c r="K892" s="91"/>
      <c r="L892" s="91"/>
      <c r="M892" s="91"/>
    </row>
    <row r="893" spans="5:13" x14ac:dyDescent="0.2">
      <c r="E893" s="91"/>
      <c r="F893" s="91"/>
      <c r="G893" s="91"/>
      <c r="H893" s="91"/>
      <c r="I893" s="91"/>
      <c r="J893" s="91"/>
      <c r="K893" s="91"/>
      <c r="L893" s="91"/>
      <c r="M893" s="91"/>
    </row>
    <row r="894" spans="5:13" x14ac:dyDescent="0.2">
      <c r="E894" s="91"/>
      <c r="F894" s="91"/>
      <c r="G894" s="91"/>
      <c r="H894" s="91"/>
      <c r="I894" s="91"/>
      <c r="J894" s="91"/>
      <c r="K894" s="91"/>
      <c r="L894" s="91"/>
      <c r="M894" s="91"/>
    </row>
    <row r="895" spans="5:13" x14ac:dyDescent="0.2">
      <c r="E895" s="91"/>
      <c r="F895" s="91"/>
      <c r="G895" s="91"/>
      <c r="H895" s="91"/>
      <c r="I895" s="91"/>
      <c r="J895" s="91"/>
      <c r="K895" s="91"/>
      <c r="L895" s="91"/>
      <c r="M895" s="91"/>
    </row>
    <row r="896" spans="5:13" x14ac:dyDescent="0.2">
      <c r="E896" s="91"/>
      <c r="F896" s="91"/>
      <c r="G896" s="91"/>
      <c r="H896" s="91"/>
      <c r="I896" s="91"/>
      <c r="J896" s="91"/>
      <c r="K896" s="91"/>
      <c r="L896" s="91"/>
      <c r="M896" s="91"/>
    </row>
    <row r="897" spans="5:13" x14ac:dyDescent="0.2">
      <c r="E897" s="91"/>
      <c r="F897" s="91"/>
      <c r="G897" s="91"/>
      <c r="H897" s="91"/>
      <c r="I897" s="91"/>
      <c r="J897" s="91"/>
      <c r="K897" s="91"/>
      <c r="L897" s="91"/>
      <c r="M897" s="91"/>
    </row>
    <row r="898" spans="5:13" x14ac:dyDescent="0.2">
      <c r="E898" s="91"/>
      <c r="F898" s="91"/>
      <c r="G898" s="91"/>
      <c r="H898" s="91"/>
      <c r="I898" s="91"/>
      <c r="J898" s="91"/>
      <c r="K898" s="91"/>
      <c r="L898" s="91"/>
      <c r="M898" s="91"/>
    </row>
    <row r="899" spans="5:13" x14ac:dyDescent="0.2">
      <c r="E899" s="91"/>
      <c r="F899" s="91"/>
      <c r="G899" s="91"/>
      <c r="H899" s="91"/>
      <c r="I899" s="91"/>
      <c r="J899" s="91"/>
      <c r="K899" s="91"/>
      <c r="L899" s="91"/>
      <c r="M899" s="91"/>
    </row>
    <row r="900" spans="5:13" x14ac:dyDescent="0.2">
      <c r="E900" s="91"/>
      <c r="F900" s="91"/>
      <c r="G900" s="91"/>
      <c r="H900" s="91"/>
      <c r="I900" s="91"/>
      <c r="J900" s="91"/>
      <c r="K900" s="91"/>
      <c r="L900" s="91"/>
      <c r="M900" s="91"/>
    </row>
    <row r="901" spans="5:13" x14ac:dyDescent="0.2">
      <c r="E901" s="91"/>
      <c r="F901" s="91"/>
      <c r="G901" s="91"/>
      <c r="H901" s="91"/>
      <c r="I901" s="91"/>
      <c r="J901" s="91"/>
      <c r="K901" s="91"/>
      <c r="L901" s="91"/>
      <c r="M901" s="91"/>
    </row>
    <row r="902" spans="5:13" x14ac:dyDescent="0.2">
      <c r="E902" s="91"/>
      <c r="F902" s="91"/>
      <c r="G902" s="91"/>
      <c r="H902" s="91"/>
      <c r="I902" s="91"/>
      <c r="J902" s="91"/>
      <c r="K902" s="91"/>
      <c r="L902" s="91"/>
      <c r="M902" s="91"/>
    </row>
    <row r="903" spans="5:13" x14ac:dyDescent="0.2">
      <c r="E903" s="91"/>
      <c r="F903" s="91"/>
      <c r="G903" s="91"/>
      <c r="H903" s="91"/>
      <c r="I903" s="91"/>
      <c r="J903" s="91"/>
      <c r="K903" s="91"/>
      <c r="L903" s="91"/>
      <c r="M903" s="91"/>
    </row>
    <row r="904" spans="5:13" x14ac:dyDescent="0.2">
      <c r="E904" s="91"/>
      <c r="F904" s="91"/>
      <c r="G904" s="91"/>
      <c r="H904" s="91"/>
      <c r="I904" s="91"/>
      <c r="J904" s="91"/>
      <c r="K904" s="91"/>
      <c r="L904" s="91"/>
      <c r="M904" s="91"/>
    </row>
    <row r="905" spans="5:13" x14ac:dyDescent="0.2">
      <c r="E905" s="91"/>
      <c r="F905" s="91"/>
      <c r="G905" s="91"/>
      <c r="H905" s="91"/>
      <c r="I905" s="91"/>
      <c r="J905" s="91"/>
      <c r="K905" s="91"/>
      <c r="L905" s="91"/>
      <c r="M905" s="91"/>
    </row>
    <row r="906" spans="5:13" x14ac:dyDescent="0.2">
      <c r="E906" s="91"/>
      <c r="F906" s="91"/>
      <c r="G906" s="91"/>
      <c r="H906" s="91"/>
      <c r="I906" s="91"/>
      <c r="J906" s="91"/>
      <c r="K906" s="91"/>
      <c r="L906" s="91"/>
      <c r="M906" s="91"/>
    </row>
    <row r="907" spans="5:13" x14ac:dyDescent="0.2">
      <c r="E907" s="91"/>
      <c r="F907" s="91"/>
      <c r="G907" s="91"/>
      <c r="H907" s="91"/>
      <c r="I907" s="91"/>
      <c r="J907" s="91"/>
      <c r="K907" s="91"/>
      <c r="L907" s="91"/>
      <c r="M907" s="91"/>
    </row>
    <row r="908" spans="5:13" x14ac:dyDescent="0.2">
      <c r="E908" s="91"/>
      <c r="F908" s="91"/>
      <c r="G908" s="91"/>
      <c r="H908" s="91"/>
      <c r="I908" s="91"/>
      <c r="J908" s="91"/>
      <c r="K908" s="91"/>
      <c r="L908" s="91"/>
      <c r="M908" s="91"/>
    </row>
    <row r="909" spans="5:13" x14ac:dyDescent="0.2">
      <c r="E909" s="91"/>
      <c r="F909" s="91"/>
      <c r="G909" s="91"/>
      <c r="H909" s="91"/>
      <c r="I909" s="91"/>
      <c r="J909" s="91"/>
      <c r="K909" s="91"/>
      <c r="L909" s="91"/>
      <c r="M909" s="91"/>
    </row>
    <row r="910" spans="5:13" x14ac:dyDescent="0.2">
      <c r="E910" s="91"/>
      <c r="F910" s="91"/>
      <c r="G910" s="91"/>
      <c r="H910" s="91"/>
      <c r="I910" s="91"/>
      <c r="J910" s="91"/>
      <c r="K910" s="91"/>
      <c r="L910" s="91"/>
      <c r="M910" s="91"/>
    </row>
    <row r="911" spans="5:13" x14ac:dyDescent="0.2">
      <c r="E911" s="91"/>
      <c r="F911" s="91"/>
      <c r="G911" s="91"/>
      <c r="H911" s="91"/>
      <c r="I911" s="91"/>
      <c r="J911" s="91"/>
      <c r="K911" s="91"/>
      <c r="L911" s="91"/>
      <c r="M911" s="91"/>
    </row>
    <row r="912" spans="5:13" x14ac:dyDescent="0.2">
      <c r="E912" s="91"/>
      <c r="F912" s="91"/>
      <c r="G912" s="91"/>
      <c r="H912" s="91"/>
      <c r="I912" s="91"/>
      <c r="J912" s="91"/>
      <c r="K912" s="91"/>
      <c r="L912" s="91"/>
      <c r="M912" s="91"/>
    </row>
    <row r="913" spans="5:13" x14ac:dyDescent="0.2">
      <c r="E913" s="91"/>
      <c r="F913" s="91"/>
      <c r="G913" s="91"/>
      <c r="H913" s="91"/>
      <c r="I913" s="91"/>
      <c r="J913" s="91"/>
      <c r="K913" s="91"/>
      <c r="L913" s="91"/>
      <c r="M913" s="91"/>
    </row>
    <row r="914" spans="5:13" x14ac:dyDescent="0.2">
      <c r="E914" s="91"/>
      <c r="F914" s="91"/>
      <c r="G914" s="91"/>
      <c r="H914" s="91"/>
      <c r="I914" s="91"/>
      <c r="J914" s="91"/>
      <c r="K914" s="91"/>
      <c r="L914" s="91"/>
      <c r="M914" s="91"/>
    </row>
    <row r="915" spans="5:13" x14ac:dyDescent="0.2">
      <c r="E915" s="91"/>
      <c r="F915" s="91"/>
      <c r="G915" s="91"/>
      <c r="H915" s="91"/>
      <c r="I915" s="91"/>
      <c r="J915" s="91"/>
      <c r="K915" s="91"/>
      <c r="L915" s="91"/>
      <c r="M915" s="91"/>
    </row>
    <row r="916" spans="5:13" x14ac:dyDescent="0.2">
      <c r="E916" s="91"/>
      <c r="F916" s="91"/>
      <c r="G916" s="91"/>
      <c r="H916" s="91"/>
      <c r="I916" s="91"/>
      <c r="J916" s="91"/>
      <c r="K916" s="91"/>
      <c r="L916" s="91"/>
      <c r="M916" s="91"/>
    </row>
    <row r="917" spans="5:13" x14ac:dyDescent="0.2">
      <c r="E917" s="91"/>
      <c r="F917" s="91"/>
      <c r="G917" s="91"/>
      <c r="H917" s="91"/>
      <c r="I917" s="91"/>
      <c r="J917" s="91"/>
      <c r="K917" s="91"/>
      <c r="L917" s="91"/>
      <c r="M917" s="91"/>
    </row>
    <row r="918" spans="5:13" x14ac:dyDescent="0.2">
      <c r="E918" s="91"/>
      <c r="F918" s="91"/>
      <c r="G918" s="91"/>
      <c r="H918" s="91"/>
      <c r="I918" s="91"/>
      <c r="J918" s="91"/>
      <c r="K918" s="91"/>
      <c r="L918" s="91"/>
      <c r="M918" s="91"/>
    </row>
    <row r="919" spans="5:13" x14ac:dyDescent="0.2">
      <c r="E919" s="91"/>
      <c r="F919" s="91"/>
      <c r="G919" s="91"/>
      <c r="H919" s="91"/>
      <c r="I919" s="91"/>
      <c r="J919" s="91"/>
      <c r="K919" s="91"/>
      <c r="L919" s="91"/>
      <c r="M919" s="91"/>
    </row>
    <row r="920" spans="5:13" x14ac:dyDescent="0.2">
      <c r="E920" s="91"/>
      <c r="F920" s="91"/>
      <c r="G920" s="91"/>
      <c r="H920" s="91"/>
      <c r="I920" s="91"/>
      <c r="J920" s="91"/>
      <c r="K920" s="91"/>
      <c r="L920" s="91"/>
      <c r="M920" s="91"/>
    </row>
    <row r="921" spans="5:13" x14ac:dyDescent="0.2">
      <c r="E921" s="91"/>
      <c r="F921" s="91"/>
      <c r="G921" s="91"/>
      <c r="H921" s="91"/>
      <c r="I921" s="91"/>
      <c r="J921" s="91"/>
      <c r="K921" s="91"/>
      <c r="L921" s="91"/>
      <c r="M921" s="91"/>
    </row>
    <row r="922" spans="5:13" x14ac:dyDescent="0.2">
      <c r="E922" s="91"/>
      <c r="F922" s="91"/>
      <c r="G922" s="91"/>
      <c r="H922" s="91"/>
      <c r="I922" s="91"/>
      <c r="J922" s="91"/>
      <c r="K922" s="91"/>
      <c r="L922" s="91"/>
      <c r="M922" s="91"/>
    </row>
    <row r="923" spans="5:13" x14ac:dyDescent="0.2">
      <c r="E923" s="91"/>
      <c r="F923" s="91"/>
      <c r="G923" s="91"/>
      <c r="H923" s="91"/>
      <c r="I923" s="91"/>
      <c r="J923" s="91"/>
      <c r="K923" s="91"/>
      <c r="L923" s="91"/>
      <c r="M923" s="91"/>
    </row>
    <row r="924" spans="5:13" x14ac:dyDescent="0.2">
      <c r="E924" s="91"/>
      <c r="F924" s="91"/>
      <c r="G924" s="91"/>
      <c r="H924" s="91"/>
      <c r="I924" s="91"/>
      <c r="J924" s="91"/>
      <c r="K924" s="91"/>
      <c r="L924" s="91"/>
      <c r="M924" s="91"/>
    </row>
    <row r="925" spans="5:13" x14ac:dyDescent="0.2">
      <c r="E925" s="91"/>
      <c r="F925" s="91"/>
      <c r="G925" s="91"/>
      <c r="H925" s="91"/>
      <c r="I925" s="91"/>
      <c r="J925" s="91"/>
      <c r="K925" s="91"/>
      <c r="L925" s="91"/>
      <c r="M925" s="91"/>
    </row>
    <row r="926" spans="5:13" x14ac:dyDescent="0.2">
      <c r="E926" s="91"/>
      <c r="F926" s="91"/>
      <c r="G926" s="91"/>
      <c r="H926" s="91"/>
      <c r="I926" s="91"/>
      <c r="J926" s="91"/>
      <c r="K926" s="91"/>
      <c r="L926" s="91"/>
      <c r="M926" s="91"/>
    </row>
    <row r="927" spans="5:13" x14ac:dyDescent="0.2">
      <c r="E927" s="91"/>
      <c r="F927" s="91"/>
      <c r="G927" s="91"/>
      <c r="H927" s="91"/>
      <c r="I927" s="91"/>
      <c r="J927" s="91"/>
      <c r="K927" s="91"/>
      <c r="L927" s="91"/>
      <c r="M927" s="91"/>
    </row>
    <row r="928" spans="5:13" x14ac:dyDescent="0.2">
      <c r="E928" s="91"/>
      <c r="F928" s="91"/>
      <c r="G928" s="91"/>
      <c r="H928" s="91"/>
      <c r="I928" s="91"/>
      <c r="J928" s="91"/>
      <c r="K928" s="91"/>
      <c r="L928" s="91"/>
      <c r="M928" s="91"/>
    </row>
    <row r="929" spans="5:13" x14ac:dyDescent="0.2">
      <c r="E929" s="91"/>
      <c r="F929" s="91"/>
      <c r="G929" s="91"/>
      <c r="H929" s="91"/>
      <c r="I929" s="91"/>
      <c r="J929" s="91"/>
      <c r="K929" s="91"/>
      <c r="L929" s="91"/>
      <c r="M929" s="91"/>
    </row>
    <row r="930" spans="5:13" x14ac:dyDescent="0.2">
      <c r="E930" s="91"/>
      <c r="F930" s="91"/>
      <c r="G930" s="91"/>
      <c r="H930" s="91"/>
      <c r="I930" s="91"/>
      <c r="J930" s="91"/>
      <c r="K930" s="91"/>
      <c r="L930" s="91"/>
      <c r="M930" s="91"/>
    </row>
    <row r="931" spans="5:13" x14ac:dyDescent="0.2">
      <c r="E931" s="91"/>
      <c r="F931" s="91"/>
      <c r="G931" s="91"/>
      <c r="H931" s="91"/>
      <c r="I931" s="91"/>
      <c r="J931" s="91"/>
      <c r="K931" s="91"/>
      <c r="L931" s="91"/>
      <c r="M931" s="91"/>
    </row>
    <row r="932" spans="5:13" x14ac:dyDescent="0.2">
      <c r="E932" s="91"/>
      <c r="F932" s="91"/>
      <c r="G932" s="91"/>
      <c r="H932" s="91"/>
      <c r="I932" s="91"/>
      <c r="J932" s="91"/>
      <c r="K932" s="91"/>
      <c r="L932" s="91"/>
      <c r="M932" s="91"/>
    </row>
    <row r="933" spans="5:13" x14ac:dyDescent="0.2">
      <c r="E933" s="91"/>
      <c r="F933" s="91"/>
      <c r="G933" s="91"/>
      <c r="H933" s="91"/>
      <c r="I933" s="91"/>
      <c r="J933" s="91"/>
      <c r="K933" s="91"/>
      <c r="L933" s="91"/>
      <c r="M933" s="91"/>
    </row>
    <row r="934" spans="5:13" x14ac:dyDescent="0.2">
      <c r="E934" s="91"/>
      <c r="F934" s="91"/>
      <c r="G934" s="91"/>
      <c r="H934" s="91"/>
      <c r="I934" s="91"/>
      <c r="J934" s="91"/>
      <c r="K934" s="91"/>
      <c r="L934" s="91"/>
      <c r="M934" s="91"/>
    </row>
    <row r="935" spans="5:13" x14ac:dyDescent="0.2">
      <c r="E935" s="91"/>
      <c r="F935" s="91"/>
      <c r="G935" s="91"/>
      <c r="H935" s="91"/>
      <c r="I935" s="91"/>
      <c r="J935" s="91"/>
      <c r="K935" s="91"/>
      <c r="L935" s="91"/>
      <c r="M935" s="91"/>
    </row>
    <row r="936" spans="5:13" x14ac:dyDescent="0.2">
      <c r="E936" s="91"/>
      <c r="F936" s="91"/>
      <c r="G936" s="91"/>
      <c r="H936" s="91"/>
      <c r="I936" s="91"/>
      <c r="J936" s="91"/>
      <c r="K936" s="91"/>
      <c r="L936" s="91"/>
      <c r="M936" s="91"/>
    </row>
    <row r="937" spans="5:13" x14ac:dyDescent="0.2">
      <c r="E937" s="91"/>
      <c r="F937" s="91"/>
      <c r="G937" s="91"/>
      <c r="H937" s="91"/>
      <c r="I937" s="91"/>
      <c r="J937" s="91"/>
      <c r="K937" s="91"/>
      <c r="L937" s="91"/>
      <c r="M937" s="91"/>
    </row>
    <row r="938" spans="5:13" x14ac:dyDescent="0.2">
      <c r="E938" s="91"/>
      <c r="F938" s="91"/>
      <c r="G938" s="91"/>
      <c r="H938" s="91"/>
      <c r="I938" s="91"/>
      <c r="J938" s="91"/>
      <c r="K938" s="91"/>
      <c r="L938" s="91"/>
      <c r="M938" s="91"/>
    </row>
    <row r="939" spans="5:13" x14ac:dyDescent="0.2">
      <c r="E939" s="91"/>
      <c r="F939" s="91"/>
      <c r="G939" s="91"/>
      <c r="H939" s="91"/>
      <c r="I939" s="91"/>
      <c r="J939" s="91"/>
      <c r="K939" s="91"/>
      <c r="L939" s="91"/>
      <c r="M939" s="91"/>
    </row>
    <row r="940" spans="5:13" x14ac:dyDescent="0.2">
      <c r="E940" s="91"/>
      <c r="F940" s="91"/>
      <c r="G940" s="91"/>
      <c r="H940" s="91"/>
      <c r="I940" s="91"/>
      <c r="J940" s="91"/>
      <c r="K940" s="91"/>
      <c r="L940" s="91"/>
      <c r="M940" s="91"/>
    </row>
    <row r="941" spans="5:13" x14ac:dyDescent="0.2">
      <c r="E941" s="91"/>
      <c r="F941" s="91"/>
      <c r="G941" s="91"/>
      <c r="H941" s="91"/>
      <c r="I941" s="91"/>
      <c r="J941" s="91"/>
      <c r="K941" s="91"/>
      <c r="L941" s="91"/>
      <c r="M941" s="91"/>
    </row>
    <row r="942" spans="5:13" x14ac:dyDescent="0.2">
      <c r="E942" s="91"/>
      <c r="F942" s="91"/>
      <c r="G942" s="91"/>
      <c r="H942" s="91"/>
      <c r="I942" s="91"/>
      <c r="J942" s="91"/>
      <c r="K942" s="91"/>
      <c r="L942" s="91"/>
      <c r="M942" s="91"/>
    </row>
    <row r="943" spans="5:13" x14ac:dyDescent="0.2">
      <c r="E943" s="91"/>
      <c r="F943" s="91"/>
      <c r="G943" s="91"/>
      <c r="H943" s="91"/>
      <c r="I943" s="91"/>
      <c r="J943" s="91"/>
      <c r="K943" s="91"/>
      <c r="L943" s="91"/>
      <c r="M943" s="91"/>
    </row>
    <row r="944" spans="5:13" x14ac:dyDescent="0.2">
      <c r="E944" s="91"/>
      <c r="F944" s="91"/>
      <c r="G944" s="91"/>
      <c r="H944" s="91"/>
      <c r="I944" s="91"/>
      <c r="J944" s="91"/>
      <c r="K944" s="91"/>
      <c r="L944" s="91"/>
      <c r="M944" s="91"/>
    </row>
    <row r="945" spans="5:13" x14ac:dyDescent="0.2">
      <c r="E945" s="91"/>
      <c r="F945" s="91"/>
      <c r="G945" s="91"/>
      <c r="H945" s="91"/>
      <c r="I945" s="91"/>
      <c r="J945" s="91"/>
      <c r="K945" s="91"/>
      <c r="L945" s="91"/>
      <c r="M945" s="91"/>
    </row>
    <row r="946" spans="5:13" x14ac:dyDescent="0.2">
      <c r="E946" s="91"/>
      <c r="F946" s="91"/>
      <c r="G946" s="91"/>
      <c r="H946" s="91"/>
      <c r="I946" s="91"/>
      <c r="J946" s="91"/>
      <c r="K946" s="91"/>
      <c r="L946" s="91"/>
      <c r="M946" s="91"/>
    </row>
    <row r="947" spans="5:13" x14ac:dyDescent="0.2">
      <c r="E947" s="91"/>
      <c r="F947" s="91"/>
      <c r="G947" s="91"/>
      <c r="H947" s="91"/>
      <c r="I947" s="91"/>
      <c r="J947" s="91"/>
      <c r="K947" s="91"/>
      <c r="L947" s="91"/>
      <c r="M947" s="91"/>
    </row>
    <row r="948" spans="5:13" x14ac:dyDescent="0.2">
      <c r="E948" s="91"/>
      <c r="F948" s="91"/>
      <c r="G948" s="91"/>
      <c r="H948" s="91"/>
      <c r="I948" s="91"/>
      <c r="J948" s="91"/>
      <c r="K948" s="91"/>
      <c r="L948" s="91"/>
      <c r="M948" s="91"/>
    </row>
    <row r="949" spans="5:13" x14ac:dyDescent="0.2">
      <c r="E949" s="91"/>
      <c r="F949" s="91"/>
      <c r="G949" s="91"/>
      <c r="H949" s="91"/>
      <c r="I949" s="91"/>
      <c r="J949" s="91"/>
      <c r="K949" s="91"/>
      <c r="L949" s="91"/>
      <c r="M949" s="91"/>
    </row>
    <row r="950" spans="5:13" x14ac:dyDescent="0.2">
      <c r="E950" s="91"/>
      <c r="F950" s="91"/>
      <c r="G950" s="91"/>
      <c r="H950" s="91"/>
      <c r="I950" s="91"/>
      <c r="J950" s="91"/>
      <c r="K950" s="91"/>
      <c r="L950" s="91"/>
      <c r="M950" s="91"/>
    </row>
    <row r="951" spans="5:13" x14ac:dyDescent="0.2">
      <c r="E951" s="91"/>
      <c r="F951" s="91"/>
      <c r="G951" s="91"/>
      <c r="H951" s="91"/>
      <c r="I951" s="91"/>
      <c r="J951" s="91"/>
      <c r="K951" s="91"/>
      <c r="L951" s="91"/>
      <c r="M951" s="91"/>
    </row>
    <row r="952" spans="5:13" x14ac:dyDescent="0.2">
      <c r="E952" s="91"/>
      <c r="F952" s="91"/>
      <c r="G952" s="91"/>
      <c r="H952" s="91"/>
      <c r="I952" s="91"/>
      <c r="J952" s="91"/>
      <c r="K952" s="91"/>
      <c r="L952" s="91"/>
      <c r="M952" s="91"/>
    </row>
    <row r="953" spans="5:13" x14ac:dyDescent="0.2">
      <c r="E953" s="91"/>
      <c r="F953" s="91"/>
      <c r="G953" s="91"/>
      <c r="H953" s="91"/>
      <c r="I953" s="91"/>
      <c r="J953" s="91"/>
      <c r="K953" s="91"/>
      <c r="L953" s="91"/>
      <c r="M953" s="91"/>
    </row>
    <row r="954" spans="5:13" x14ac:dyDescent="0.2">
      <c r="E954" s="91"/>
      <c r="F954" s="91"/>
      <c r="G954" s="91"/>
      <c r="H954" s="91"/>
      <c r="I954" s="91"/>
      <c r="J954" s="91"/>
      <c r="K954" s="91"/>
      <c r="L954" s="91"/>
      <c r="M954" s="91"/>
    </row>
    <row r="955" spans="5:13" x14ac:dyDescent="0.2">
      <c r="E955" s="91"/>
      <c r="F955" s="91"/>
      <c r="G955" s="91"/>
      <c r="H955" s="91"/>
      <c r="I955" s="91"/>
      <c r="J955" s="91"/>
      <c r="K955" s="91"/>
      <c r="L955" s="91"/>
      <c r="M955" s="91"/>
    </row>
    <row r="956" spans="5:13" x14ac:dyDescent="0.2">
      <c r="E956" s="91"/>
      <c r="F956" s="91"/>
      <c r="G956" s="91"/>
      <c r="H956" s="91"/>
      <c r="I956" s="91"/>
      <c r="J956" s="91"/>
      <c r="K956" s="91"/>
      <c r="L956" s="91"/>
      <c r="M956" s="91"/>
    </row>
    <row r="957" spans="5:13" x14ac:dyDescent="0.2">
      <c r="E957" s="91"/>
      <c r="F957" s="91"/>
      <c r="G957" s="91"/>
      <c r="H957" s="91"/>
      <c r="I957" s="91"/>
      <c r="J957" s="91"/>
      <c r="K957" s="91"/>
      <c r="L957" s="91"/>
      <c r="M957" s="91"/>
    </row>
    <row r="958" spans="5:13" x14ac:dyDescent="0.2">
      <c r="E958" s="91"/>
      <c r="F958" s="91"/>
      <c r="G958" s="91"/>
      <c r="H958" s="91"/>
      <c r="I958" s="91"/>
      <c r="J958" s="91"/>
      <c r="K958" s="91"/>
      <c r="L958" s="91"/>
      <c r="M958" s="91"/>
    </row>
    <row r="959" spans="5:13" x14ac:dyDescent="0.2">
      <c r="E959" s="91"/>
      <c r="F959" s="91"/>
      <c r="G959" s="91"/>
      <c r="H959" s="91"/>
      <c r="I959" s="91"/>
      <c r="J959" s="91"/>
      <c r="K959" s="91"/>
      <c r="L959" s="91"/>
      <c r="M959" s="91"/>
    </row>
    <row r="960" spans="5:13" x14ac:dyDescent="0.2">
      <c r="E960" s="91"/>
      <c r="F960" s="91"/>
      <c r="G960" s="91"/>
      <c r="H960" s="91"/>
      <c r="I960" s="91"/>
      <c r="J960" s="91"/>
      <c r="K960" s="91"/>
      <c r="L960" s="91"/>
      <c r="M960" s="91"/>
    </row>
    <row r="961" spans="5:13" x14ac:dyDescent="0.2">
      <c r="E961" s="91"/>
      <c r="F961" s="91"/>
      <c r="G961" s="91"/>
      <c r="H961" s="91"/>
      <c r="I961" s="91"/>
      <c r="J961" s="91"/>
      <c r="K961" s="91"/>
      <c r="L961" s="91"/>
      <c r="M961" s="91"/>
    </row>
    <row r="962" spans="5:13" x14ac:dyDescent="0.2">
      <c r="E962" s="91"/>
      <c r="F962" s="91"/>
      <c r="G962" s="91"/>
      <c r="H962" s="91"/>
      <c r="I962" s="91"/>
      <c r="J962" s="91"/>
      <c r="K962" s="91"/>
      <c r="L962" s="91"/>
      <c r="M962" s="91"/>
    </row>
    <row r="963" spans="5:13" x14ac:dyDescent="0.2">
      <c r="E963" s="91"/>
      <c r="F963" s="91"/>
      <c r="G963" s="91"/>
      <c r="H963" s="91"/>
      <c r="I963" s="91"/>
      <c r="J963" s="91"/>
      <c r="K963" s="91"/>
      <c r="L963" s="91"/>
      <c r="M963" s="91"/>
    </row>
    <row r="964" spans="5:13" x14ac:dyDescent="0.2">
      <c r="E964" s="91"/>
      <c r="F964" s="91"/>
      <c r="G964" s="91"/>
      <c r="H964" s="91"/>
      <c r="I964" s="91"/>
      <c r="J964" s="91"/>
      <c r="K964" s="91"/>
      <c r="L964" s="91"/>
      <c r="M964" s="91"/>
    </row>
    <row r="965" spans="5:13" x14ac:dyDescent="0.2">
      <c r="E965" s="91"/>
      <c r="F965" s="91"/>
      <c r="G965" s="91"/>
      <c r="H965" s="91"/>
      <c r="I965" s="91"/>
      <c r="J965" s="91"/>
      <c r="K965" s="91"/>
      <c r="L965" s="91"/>
      <c r="M965" s="91"/>
    </row>
    <row r="966" spans="5:13" x14ac:dyDescent="0.2">
      <c r="E966" s="91"/>
      <c r="F966" s="91"/>
      <c r="G966" s="91"/>
      <c r="H966" s="91"/>
      <c r="I966" s="91"/>
      <c r="J966" s="91"/>
      <c r="K966" s="91"/>
      <c r="L966" s="91"/>
      <c r="M966" s="91"/>
    </row>
    <row r="967" spans="5:13" x14ac:dyDescent="0.2">
      <c r="E967" s="91"/>
      <c r="F967" s="91"/>
      <c r="G967" s="91"/>
      <c r="H967" s="91"/>
      <c r="I967" s="91"/>
      <c r="J967" s="91"/>
      <c r="K967" s="91"/>
      <c r="L967" s="91"/>
      <c r="M967" s="91"/>
    </row>
    <row r="968" spans="5:13" x14ac:dyDescent="0.2">
      <c r="E968" s="91"/>
      <c r="F968" s="91"/>
      <c r="G968" s="91"/>
      <c r="H968" s="91"/>
      <c r="I968" s="91"/>
      <c r="J968" s="91"/>
      <c r="K968" s="91"/>
      <c r="L968" s="91"/>
      <c r="M968" s="91"/>
    </row>
    <row r="969" spans="5:13" x14ac:dyDescent="0.2">
      <c r="E969" s="91"/>
      <c r="F969" s="91"/>
      <c r="G969" s="91"/>
      <c r="H969" s="91"/>
      <c r="I969" s="91"/>
      <c r="J969" s="91"/>
      <c r="K969" s="91"/>
      <c r="L969" s="91"/>
      <c r="M969" s="91"/>
    </row>
    <row r="970" spans="5:13" x14ac:dyDescent="0.2">
      <c r="E970" s="91"/>
      <c r="F970" s="91"/>
      <c r="G970" s="91"/>
      <c r="H970" s="91"/>
      <c r="I970" s="91"/>
      <c r="J970" s="91"/>
      <c r="K970" s="91"/>
      <c r="L970" s="91"/>
      <c r="M970" s="91"/>
    </row>
    <row r="971" spans="5:13" x14ac:dyDescent="0.2">
      <c r="E971" s="91"/>
      <c r="F971" s="91"/>
      <c r="G971" s="91"/>
      <c r="H971" s="91"/>
      <c r="I971" s="91"/>
      <c r="J971" s="91"/>
      <c r="K971" s="91"/>
      <c r="L971" s="91"/>
      <c r="M971" s="91"/>
    </row>
    <row r="972" spans="5:13" x14ac:dyDescent="0.2">
      <c r="E972" s="91"/>
      <c r="F972" s="91"/>
      <c r="G972" s="91"/>
      <c r="H972" s="91"/>
      <c r="I972" s="91"/>
      <c r="J972" s="91"/>
      <c r="K972" s="91"/>
      <c r="L972" s="91"/>
      <c r="M972" s="91"/>
    </row>
    <row r="973" spans="5:13" x14ac:dyDescent="0.2">
      <c r="E973" s="91"/>
      <c r="F973" s="91"/>
      <c r="G973" s="91"/>
      <c r="H973" s="91"/>
      <c r="I973" s="91"/>
      <c r="J973" s="91"/>
      <c r="K973" s="91"/>
      <c r="L973" s="91"/>
      <c r="M973" s="91"/>
    </row>
    <row r="974" spans="5:13" x14ac:dyDescent="0.2">
      <c r="E974" s="91"/>
      <c r="F974" s="91"/>
      <c r="G974" s="91"/>
      <c r="H974" s="91"/>
      <c r="I974" s="91"/>
      <c r="J974" s="91"/>
      <c r="K974" s="91"/>
      <c r="L974" s="91"/>
      <c r="M974" s="91"/>
    </row>
    <row r="975" spans="5:13" x14ac:dyDescent="0.2">
      <c r="E975" s="91"/>
      <c r="F975" s="91"/>
      <c r="G975" s="91"/>
      <c r="H975" s="91"/>
      <c r="I975" s="91"/>
      <c r="J975" s="91"/>
      <c r="K975" s="91"/>
      <c r="L975" s="91"/>
      <c r="M975" s="91"/>
    </row>
    <row r="976" spans="5:13" x14ac:dyDescent="0.2">
      <c r="E976" s="91"/>
      <c r="F976" s="91"/>
      <c r="G976" s="91"/>
      <c r="H976" s="91"/>
      <c r="I976" s="91"/>
      <c r="J976" s="91"/>
      <c r="K976" s="91"/>
      <c r="L976" s="91"/>
      <c r="M976" s="91"/>
    </row>
    <row r="977" spans="5:13" x14ac:dyDescent="0.2">
      <c r="E977" s="91"/>
      <c r="F977" s="91"/>
      <c r="G977" s="91"/>
      <c r="H977" s="91"/>
      <c r="I977" s="91"/>
      <c r="J977" s="91"/>
      <c r="K977" s="91"/>
      <c r="L977" s="91"/>
      <c r="M977" s="91"/>
    </row>
    <row r="978" spans="5:13" x14ac:dyDescent="0.2">
      <c r="E978" s="91"/>
      <c r="F978" s="91"/>
      <c r="G978" s="91"/>
      <c r="H978" s="91"/>
      <c r="I978" s="91"/>
      <c r="J978" s="91"/>
      <c r="K978" s="91"/>
      <c r="L978" s="91"/>
      <c r="M978" s="91"/>
    </row>
    <row r="979" spans="5:13" x14ac:dyDescent="0.2">
      <c r="E979" s="91"/>
      <c r="F979" s="91"/>
      <c r="G979" s="91"/>
      <c r="H979" s="91"/>
      <c r="I979" s="91"/>
      <c r="J979" s="91"/>
      <c r="K979" s="91"/>
      <c r="L979" s="91"/>
      <c r="M979" s="91"/>
    </row>
    <row r="980" spans="5:13" x14ac:dyDescent="0.2">
      <c r="E980" s="91"/>
      <c r="F980" s="91"/>
      <c r="G980" s="91"/>
      <c r="H980" s="91"/>
      <c r="I980" s="91"/>
      <c r="J980" s="91"/>
      <c r="K980" s="91"/>
      <c r="L980" s="91"/>
      <c r="M980" s="91"/>
    </row>
    <row r="981" spans="5:13" x14ac:dyDescent="0.2">
      <c r="E981" s="91"/>
      <c r="F981" s="91"/>
      <c r="G981" s="91"/>
      <c r="H981" s="91"/>
      <c r="I981" s="91"/>
      <c r="J981" s="91"/>
      <c r="K981" s="91"/>
      <c r="L981" s="91"/>
      <c r="M981" s="91"/>
    </row>
    <row r="982" spans="5:13" x14ac:dyDescent="0.2">
      <c r="E982" s="91"/>
      <c r="F982" s="91"/>
      <c r="G982" s="91"/>
      <c r="H982" s="91"/>
      <c r="I982" s="91"/>
      <c r="J982" s="91"/>
      <c r="K982" s="91"/>
      <c r="L982" s="91"/>
      <c r="M982" s="91"/>
    </row>
    <row r="983" spans="5:13" x14ac:dyDescent="0.2">
      <c r="E983" s="91"/>
      <c r="F983" s="91"/>
      <c r="G983" s="91"/>
      <c r="H983" s="91"/>
      <c r="I983" s="91"/>
      <c r="J983" s="91"/>
      <c r="K983" s="91"/>
      <c r="L983" s="91"/>
      <c r="M983" s="91"/>
    </row>
    <row r="984" spans="5:13" x14ac:dyDescent="0.2">
      <c r="E984" s="91"/>
      <c r="F984" s="91"/>
      <c r="G984" s="91"/>
      <c r="H984" s="91"/>
      <c r="I984" s="91"/>
      <c r="J984" s="91"/>
      <c r="K984" s="91"/>
      <c r="L984" s="91"/>
      <c r="M984" s="91"/>
    </row>
    <row r="985" spans="5:13" x14ac:dyDescent="0.2">
      <c r="E985" s="91"/>
      <c r="F985" s="91"/>
      <c r="G985" s="91"/>
      <c r="H985" s="91"/>
      <c r="I985" s="91"/>
      <c r="J985" s="91"/>
      <c r="K985" s="91"/>
      <c r="L985" s="91"/>
      <c r="M985" s="91"/>
    </row>
    <row r="986" spans="5:13" x14ac:dyDescent="0.2">
      <c r="E986" s="91"/>
      <c r="F986" s="91"/>
      <c r="G986" s="91"/>
      <c r="H986" s="91"/>
      <c r="I986" s="91"/>
      <c r="J986" s="91"/>
      <c r="K986" s="91"/>
      <c r="L986" s="91"/>
      <c r="M986" s="91"/>
    </row>
    <row r="987" spans="5:13" x14ac:dyDescent="0.2">
      <c r="E987" s="91"/>
      <c r="F987" s="91"/>
      <c r="G987" s="91"/>
      <c r="H987" s="91"/>
      <c r="I987" s="91"/>
      <c r="J987" s="91"/>
      <c r="K987" s="91"/>
      <c r="L987" s="91"/>
      <c r="M987" s="91"/>
    </row>
    <row r="988" spans="5:13" x14ac:dyDescent="0.2">
      <c r="E988" s="91"/>
      <c r="F988" s="91"/>
      <c r="G988" s="91"/>
      <c r="H988" s="91"/>
      <c r="I988" s="91"/>
      <c r="J988" s="91"/>
      <c r="K988" s="91"/>
      <c r="L988" s="91"/>
      <c r="M988" s="91"/>
    </row>
    <row r="989" spans="5:13" x14ac:dyDescent="0.2">
      <c r="E989" s="91"/>
      <c r="F989" s="91"/>
      <c r="G989" s="91"/>
      <c r="H989" s="91"/>
      <c r="I989" s="91"/>
      <c r="J989" s="91"/>
      <c r="K989" s="91"/>
      <c r="L989" s="91"/>
      <c r="M989" s="91"/>
    </row>
    <row r="990" spans="5:13" x14ac:dyDescent="0.2">
      <c r="E990" s="91"/>
      <c r="F990" s="91"/>
      <c r="G990" s="91"/>
      <c r="H990" s="91"/>
      <c r="I990" s="91"/>
      <c r="J990" s="91"/>
      <c r="K990" s="91"/>
      <c r="L990" s="91"/>
      <c r="M990" s="91"/>
    </row>
    <row r="991" spans="5:13" x14ac:dyDescent="0.2">
      <c r="E991" s="91"/>
      <c r="F991" s="91"/>
      <c r="G991" s="91"/>
      <c r="H991" s="91"/>
      <c r="I991" s="91"/>
      <c r="J991" s="91"/>
      <c r="K991" s="91"/>
      <c r="L991" s="91"/>
      <c r="M991" s="91"/>
    </row>
    <row r="992" spans="5:13" x14ac:dyDescent="0.2">
      <c r="E992" s="91"/>
      <c r="F992" s="91"/>
      <c r="G992" s="91"/>
      <c r="H992" s="91"/>
      <c r="I992" s="91"/>
      <c r="J992" s="91"/>
      <c r="K992" s="91"/>
      <c r="L992" s="91"/>
      <c r="M992" s="91"/>
    </row>
    <row r="993" spans="5:13" x14ac:dyDescent="0.2">
      <c r="E993" s="91"/>
      <c r="F993" s="91"/>
      <c r="G993" s="91"/>
      <c r="H993" s="91"/>
      <c r="I993" s="91"/>
      <c r="J993" s="91"/>
      <c r="K993" s="91"/>
      <c r="L993" s="91"/>
      <c r="M993" s="91"/>
    </row>
    <row r="994" spans="5:13" x14ac:dyDescent="0.2">
      <c r="E994" s="91"/>
      <c r="F994" s="91"/>
      <c r="G994" s="91"/>
      <c r="H994" s="91"/>
      <c r="I994" s="91"/>
      <c r="J994" s="91"/>
      <c r="K994" s="91"/>
      <c r="L994" s="91"/>
      <c r="M994" s="91"/>
    </row>
    <row r="995" spans="5:13" x14ac:dyDescent="0.2">
      <c r="E995" s="91"/>
      <c r="F995" s="91"/>
      <c r="G995" s="91"/>
      <c r="H995" s="91"/>
      <c r="I995" s="91"/>
      <c r="J995" s="91"/>
      <c r="K995" s="91"/>
      <c r="L995" s="91"/>
      <c r="M995" s="91"/>
    </row>
    <row r="996" spans="5:13" x14ac:dyDescent="0.2">
      <c r="E996" s="91"/>
      <c r="F996" s="91"/>
      <c r="G996" s="91"/>
      <c r="H996" s="91"/>
      <c r="I996" s="91"/>
      <c r="J996" s="91"/>
      <c r="K996" s="91"/>
      <c r="L996" s="91"/>
      <c r="M996" s="91"/>
    </row>
    <row r="997" spans="5:13" x14ac:dyDescent="0.2">
      <c r="E997" s="91"/>
      <c r="F997" s="91"/>
      <c r="G997" s="91"/>
      <c r="H997" s="91"/>
      <c r="I997" s="91"/>
      <c r="J997" s="91"/>
      <c r="K997" s="91"/>
      <c r="L997" s="91"/>
      <c r="M997" s="91"/>
    </row>
    <row r="998" spans="5:13" x14ac:dyDescent="0.2">
      <c r="E998" s="91"/>
      <c r="F998" s="91"/>
      <c r="G998" s="91"/>
      <c r="H998" s="91"/>
      <c r="I998" s="91"/>
      <c r="J998" s="91"/>
      <c r="K998" s="91"/>
      <c r="L998" s="91"/>
      <c r="M998" s="91"/>
    </row>
    <row r="999" spans="5:13" x14ac:dyDescent="0.2">
      <c r="E999" s="91"/>
      <c r="F999" s="91"/>
      <c r="G999" s="91"/>
      <c r="H999" s="91"/>
      <c r="I999" s="91"/>
      <c r="J999" s="91"/>
      <c r="K999" s="91"/>
      <c r="L999" s="91"/>
      <c r="M999" s="91"/>
    </row>
    <row r="1000" spans="5:13" x14ac:dyDescent="0.2">
      <c r="E1000" s="91"/>
      <c r="F1000" s="91"/>
      <c r="G1000" s="91"/>
      <c r="H1000" s="91"/>
      <c r="I1000" s="91"/>
      <c r="J1000" s="91"/>
      <c r="K1000" s="91"/>
      <c r="L1000" s="91"/>
      <c r="M1000" s="91"/>
    </row>
    <row r="1001" spans="5:13" x14ac:dyDescent="0.2">
      <c r="E1001" s="91"/>
      <c r="F1001" s="91"/>
      <c r="G1001" s="91"/>
      <c r="H1001" s="91"/>
      <c r="I1001" s="91"/>
      <c r="J1001" s="91"/>
      <c r="K1001" s="91"/>
      <c r="L1001" s="91"/>
      <c r="M1001" s="91"/>
    </row>
    <row r="1002" spans="5:13" x14ac:dyDescent="0.2">
      <c r="E1002" s="91"/>
      <c r="F1002" s="91"/>
      <c r="G1002" s="91"/>
      <c r="H1002" s="91"/>
      <c r="I1002" s="91"/>
      <c r="J1002" s="91"/>
      <c r="K1002" s="91"/>
      <c r="L1002" s="91"/>
      <c r="M1002" s="91"/>
    </row>
    <row r="1003" spans="5:13" x14ac:dyDescent="0.2">
      <c r="E1003" s="91"/>
      <c r="F1003" s="91"/>
      <c r="G1003" s="91"/>
      <c r="H1003" s="91"/>
      <c r="I1003" s="91"/>
      <c r="J1003" s="91"/>
      <c r="K1003" s="91"/>
      <c r="L1003" s="91"/>
      <c r="M1003" s="91"/>
    </row>
    <row r="1004" spans="5:13" x14ac:dyDescent="0.2">
      <c r="E1004" s="91"/>
      <c r="F1004" s="91"/>
      <c r="G1004" s="91"/>
      <c r="H1004" s="91"/>
      <c r="I1004" s="91"/>
      <c r="J1004" s="91"/>
      <c r="K1004" s="91"/>
      <c r="L1004" s="91"/>
      <c r="M1004" s="91"/>
    </row>
    <row r="1005" spans="5:13" x14ac:dyDescent="0.2">
      <c r="E1005" s="91"/>
      <c r="F1005" s="91"/>
      <c r="G1005" s="91"/>
      <c r="H1005" s="91"/>
      <c r="I1005" s="91"/>
      <c r="J1005" s="91"/>
      <c r="K1005" s="91"/>
      <c r="L1005" s="91"/>
      <c r="M1005" s="91"/>
    </row>
    <row r="1006" spans="5:13" x14ac:dyDescent="0.2">
      <c r="E1006" s="91"/>
      <c r="F1006" s="91"/>
      <c r="G1006" s="91"/>
      <c r="H1006" s="91"/>
      <c r="I1006" s="91"/>
      <c r="J1006" s="91"/>
      <c r="K1006" s="91"/>
      <c r="L1006" s="91"/>
      <c r="M1006" s="91"/>
    </row>
    <row r="1007" spans="5:13" x14ac:dyDescent="0.2">
      <c r="E1007" s="91"/>
      <c r="F1007" s="91"/>
      <c r="G1007" s="91"/>
      <c r="H1007" s="91"/>
      <c r="I1007" s="91"/>
      <c r="J1007" s="91"/>
      <c r="K1007" s="91"/>
      <c r="L1007" s="91"/>
      <c r="M1007" s="91"/>
    </row>
    <row r="1008" spans="5:13" x14ac:dyDescent="0.2">
      <c r="E1008" s="91"/>
      <c r="F1008" s="91"/>
      <c r="G1008" s="91"/>
      <c r="H1008" s="91"/>
      <c r="I1008" s="91"/>
      <c r="J1008" s="91"/>
      <c r="K1008" s="91"/>
      <c r="L1008" s="91"/>
      <c r="M1008" s="91"/>
    </row>
    <row r="1009" spans="5:13" x14ac:dyDescent="0.2">
      <c r="E1009" s="91"/>
      <c r="F1009" s="91"/>
      <c r="G1009" s="91"/>
      <c r="H1009" s="91"/>
      <c r="I1009" s="91"/>
      <c r="J1009" s="91"/>
      <c r="K1009" s="91"/>
      <c r="L1009" s="91"/>
      <c r="M1009" s="91"/>
    </row>
    <row r="1010" spans="5:13" x14ac:dyDescent="0.2">
      <c r="E1010" s="91"/>
      <c r="F1010" s="91"/>
      <c r="G1010" s="91"/>
      <c r="H1010" s="91"/>
      <c r="I1010" s="91"/>
      <c r="J1010" s="91"/>
      <c r="K1010" s="91"/>
      <c r="L1010" s="91"/>
      <c r="M1010" s="91"/>
    </row>
    <row r="1011" spans="5:13" x14ac:dyDescent="0.2">
      <c r="E1011" s="91"/>
      <c r="F1011" s="91"/>
      <c r="G1011" s="91"/>
      <c r="H1011" s="91"/>
      <c r="I1011" s="91"/>
      <c r="J1011" s="91"/>
      <c r="K1011" s="91"/>
      <c r="L1011" s="91"/>
      <c r="M1011" s="91"/>
    </row>
    <row r="1012" spans="5:13" x14ac:dyDescent="0.2">
      <c r="E1012" s="91"/>
      <c r="F1012" s="91"/>
      <c r="G1012" s="91"/>
      <c r="H1012" s="91"/>
      <c r="I1012" s="91"/>
      <c r="J1012" s="91"/>
      <c r="K1012" s="91"/>
      <c r="L1012" s="91"/>
      <c r="M1012" s="91"/>
    </row>
    <row r="1013" spans="5:13" x14ac:dyDescent="0.2">
      <c r="E1013" s="91"/>
      <c r="F1013" s="91"/>
      <c r="G1013" s="91"/>
      <c r="H1013" s="91"/>
      <c r="I1013" s="91"/>
      <c r="J1013" s="91"/>
      <c r="K1013" s="91"/>
      <c r="L1013" s="91"/>
      <c r="M1013" s="91"/>
    </row>
    <row r="1014" spans="5:13" x14ac:dyDescent="0.2">
      <c r="E1014" s="91"/>
      <c r="F1014" s="91"/>
      <c r="G1014" s="91"/>
      <c r="H1014" s="91"/>
      <c r="I1014" s="91"/>
      <c r="J1014" s="91"/>
      <c r="K1014" s="91"/>
      <c r="L1014" s="91"/>
      <c r="M1014" s="91"/>
    </row>
    <row r="1015" spans="5:13" x14ac:dyDescent="0.2">
      <c r="E1015" s="91"/>
      <c r="F1015" s="91"/>
      <c r="G1015" s="91"/>
      <c r="H1015" s="91"/>
      <c r="I1015" s="91"/>
      <c r="J1015" s="91"/>
      <c r="K1015" s="91"/>
      <c r="L1015" s="91"/>
      <c r="M1015" s="91"/>
    </row>
    <row r="1016" spans="5:13" x14ac:dyDescent="0.2">
      <c r="E1016" s="91"/>
      <c r="F1016" s="91"/>
      <c r="G1016" s="91"/>
      <c r="H1016" s="91"/>
      <c r="I1016" s="91"/>
      <c r="J1016" s="91"/>
      <c r="K1016" s="91"/>
      <c r="L1016" s="91"/>
      <c r="M1016" s="91"/>
    </row>
    <row r="1017" spans="5:13" x14ac:dyDescent="0.2">
      <c r="E1017" s="91"/>
      <c r="F1017" s="91"/>
      <c r="G1017" s="91"/>
      <c r="H1017" s="91"/>
      <c r="I1017" s="91"/>
      <c r="J1017" s="91"/>
      <c r="K1017" s="91"/>
      <c r="L1017" s="91"/>
      <c r="M1017" s="91"/>
    </row>
    <row r="1018" spans="5:13" x14ac:dyDescent="0.2">
      <c r="E1018" s="91"/>
      <c r="F1018" s="91"/>
      <c r="G1018" s="91"/>
      <c r="H1018" s="91"/>
      <c r="I1018" s="91"/>
      <c r="J1018" s="91"/>
      <c r="K1018" s="91"/>
      <c r="L1018" s="91"/>
      <c r="M1018" s="91"/>
    </row>
    <row r="1019" spans="5:13" x14ac:dyDescent="0.2">
      <c r="E1019" s="91"/>
      <c r="F1019" s="91"/>
      <c r="G1019" s="91"/>
      <c r="H1019" s="91"/>
      <c r="I1019" s="91"/>
      <c r="J1019" s="91"/>
      <c r="K1019" s="91"/>
      <c r="L1019" s="91"/>
      <c r="M1019" s="91"/>
    </row>
    <row r="1020" spans="5:13" x14ac:dyDescent="0.2">
      <c r="E1020" s="91"/>
      <c r="F1020" s="91"/>
      <c r="G1020" s="91"/>
      <c r="H1020" s="91"/>
      <c r="I1020" s="91"/>
      <c r="J1020" s="91"/>
      <c r="K1020" s="91"/>
      <c r="L1020" s="91"/>
      <c r="M1020" s="91"/>
    </row>
    <row r="1021" spans="5:13" x14ac:dyDescent="0.2">
      <c r="E1021" s="91"/>
      <c r="F1021" s="91"/>
      <c r="G1021" s="91"/>
      <c r="H1021" s="91"/>
      <c r="I1021" s="91"/>
      <c r="J1021" s="91"/>
      <c r="K1021" s="91"/>
      <c r="L1021" s="91"/>
      <c r="M1021" s="91"/>
    </row>
    <row r="1022" spans="5:13" x14ac:dyDescent="0.2">
      <c r="E1022" s="91"/>
      <c r="F1022" s="91"/>
      <c r="G1022" s="91"/>
      <c r="H1022" s="91"/>
      <c r="I1022" s="91"/>
      <c r="J1022" s="91"/>
      <c r="K1022" s="91"/>
      <c r="L1022" s="91"/>
      <c r="M1022" s="91"/>
    </row>
    <row r="1023" spans="5:13" x14ac:dyDescent="0.2">
      <c r="E1023" s="91"/>
      <c r="F1023" s="91"/>
      <c r="G1023" s="91"/>
      <c r="H1023" s="91"/>
      <c r="I1023" s="91"/>
      <c r="J1023" s="91"/>
      <c r="K1023" s="91"/>
      <c r="L1023" s="91"/>
      <c r="M1023" s="91"/>
    </row>
    <row r="1024" spans="5:13" x14ac:dyDescent="0.2">
      <c r="E1024" s="91"/>
      <c r="F1024" s="91"/>
      <c r="G1024" s="91"/>
      <c r="H1024" s="91"/>
      <c r="I1024" s="91"/>
      <c r="J1024" s="91"/>
      <c r="K1024" s="91"/>
      <c r="L1024" s="91"/>
      <c r="M1024" s="91"/>
    </row>
    <row r="1025" spans="5:13" x14ac:dyDescent="0.2">
      <c r="E1025" s="91"/>
      <c r="F1025" s="91"/>
      <c r="G1025" s="91"/>
      <c r="H1025" s="91"/>
      <c r="I1025" s="91"/>
      <c r="J1025" s="91"/>
      <c r="K1025" s="91"/>
      <c r="L1025" s="91"/>
      <c r="M1025" s="91"/>
    </row>
    <row r="1026" spans="5:13" x14ac:dyDescent="0.2">
      <c r="E1026" s="91"/>
      <c r="F1026" s="91"/>
      <c r="G1026" s="91"/>
      <c r="H1026" s="91"/>
      <c r="I1026" s="91"/>
      <c r="J1026" s="91"/>
      <c r="K1026" s="91"/>
      <c r="L1026" s="91"/>
      <c r="M1026" s="91"/>
    </row>
    <row r="1027" spans="5:13" x14ac:dyDescent="0.2">
      <c r="E1027" s="91"/>
      <c r="F1027" s="91"/>
      <c r="G1027" s="91"/>
      <c r="H1027" s="91"/>
      <c r="I1027" s="91"/>
      <c r="J1027" s="91"/>
      <c r="K1027" s="91"/>
      <c r="L1027" s="91"/>
      <c r="M1027" s="91"/>
    </row>
    <row r="1028" spans="5:13" x14ac:dyDescent="0.2">
      <c r="E1028" s="91"/>
      <c r="F1028" s="91"/>
      <c r="G1028" s="91"/>
      <c r="H1028" s="91"/>
      <c r="I1028" s="91"/>
      <c r="J1028" s="91"/>
      <c r="K1028" s="91"/>
      <c r="L1028" s="91"/>
      <c r="M1028" s="91"/>
    </row>
    <row r="1029" spans="5:13" x14ac:dyDescent="0.2">
      <c r="E1029" s="91"/>
      <c r="F1029" s="91"/>
      <c r="G1029" s="91"/>
      <c r="H1029" s="91"/>
      <c r="I1029" s="91"/>
      <c r="J1029" s="91"/>
      <c r="K1029" s="91"/>
      <c r="L1029" s="91"/>
      <c r="M1029" s="91"/>
    </row>
    <row r="1030" spans="5:13" x14ac:dyDescent="0.2">
      <c r="E1030" s="91"/>
      <c r="F1030" s="91"/>
      <c r="G1030" s="91"/>
      <c r="H1030" s="91"/>
      <c r="I1030" s="91"/>
      <c r="J1030" s="91"/>
      <c r="K1030" s="91"/>
      <c r="L1030" s="91"/>
      <c r="M1030" s="91"/>
    </row>
    <row r="1031" spans="5:13" x14ac:dyDescent="0.2">
      <c r="E1031" s="91"/>
      <c r="F1031" s="91"/>
      <c r="G1031" s="91"/>
      <c r="H1031" s="91"/>
      <c r="I1031" s="91"/>
      <c r="J1031" s="91"/>
      <c r="K1031" s="91"/>
      <c r="L1031" s="91"/>
      <c r="M1031" s="91"/>
    </row>
    <row r="1032" spans="5:13" x14ac:dyDescent="0.2">
      <c r="E1032" s="91"/>
      <c r="F1032" s="91"/>
      <c r="G1032" s="91"/>
      <c r="H1032" s="91"/>
      <c r="I1032" s="91"/>
      <c r="J1032" s="91"/>
      <c r="K1032" s="91"/>
      <c r="L1032" s="91"/>
      <c r="M1032" s="91"/>
    </row>
    <row r="1033" spans="5:13" x14ac:dyDescent="0.2">
      <c r="E1033" s="91"/>
      <c r="F1033" s="91"/>
      <c r="G1033" s="91"/>
      <c r="H1033" s="91"/>
      <c r="I1033" s="91"/>
      <c r="J1033" s="91"/>
      <c r="K1033" s="91"/>
      <c r="L1033" s="91"/>
      <c r="M1033" s="91"/>
    </row>
    <row r="1034" spans="5:13" x14ac:dyDescent="0.2">
      <c r="E1034" s="91"/>
      <c r="F1034" s="91"/>
      <c r="G1034" s="91"/>
      <c r="H1034" s="91"/>
      <c r="I1034" s="91"/>
      <c r="J1034" s="91"/>
      <c r="K1034" s="91"/>
      <c r="L1034" s="91"/>
      <c r="M1034" s="91"/>
    </row>
    <row r="1035" spans="5:13" x14ac:dyDescent="0.2">
      <c r="E1035" s="91"/>
      <c r="F1035" s="91"/>
      <c r="G1035" s="91"/>
      <c r="H1035" s="91"/>
      <c r="I1035" s="91"/>
      <c r="J1035" s="91"/>
      <c r="K1035" s="91"/>
      <c r="L1035" s="91"/>
      <c r="M1035" s="91"/>
    </row>
    <row r="1036" spans="5:13" x14ac:dyDescent="0.2">
      <c r="E1036" s="91"/>
      <c r="F1036" s="91"/>
      <c r="G1036" s="91"/>
      <c r="H1036" s="91"/>
      <c r="I1036" s="91"/>
      <c r="J1036" s="91"/>
      <c r="K1036" s="91"/>
      <c r="L1036" s="91"/>
      <c r="M1036" s="91"/>
    </row>
    <row r="1037" spans="5:13" x14ac:dyDescent="0.2">
      <c r="E1037" s="91"/>
      <c r="F1037" s="91"/>
      <c r="G1037" s="91"/>
      <c r="H1037" s="91"/>
      <c r="I1037" s="91"/>
      <c r="J1037" s="91"/>
      <c r="K1037" s="91"/>
      <c r="L1037" s="91"/>
      <c r="M1037" s="91"/>
    </row>
    <row r="1038" spans="5:13" x14ac:dyDescent="0.2">
      <c r="E1038" s="91"/>
      <c r="F1038" s="91"/>
      <c r="G1038" s="91"/>
      <c r="H1038" s="91"/>
      <c r="I1038" s="91"/>
      <c r="J1038" s="91"/>
      <c r="K1038" s="91"/>
      <c r="L1038" s="91"/>
      <c r="M1038" s="91"/>
    </row>
    <row r="1039" spans="5:13" x14ac:dyDescent="0.2">
      <c r="E1039" s="91"/>
      <c r="F1039" s="91"/>
      <c r="G1039" s="91"/>
      <c r="H1039" s="91"/>
      <c r="I1039" s="91"/>
      <c r="J1039" s="91"/>
      <c r="K1039" s="91"/>
      <c r="L1039" s="91"/>
      <c r="M1039" s="91"/>
    </row>
    <row r="1040" spans="5:13" x14ac:dyDescent="0.2">
      <c r="E1040" s="91"/>
      <c r="F1040" s="91"/>
      <c r="G1040" s="91"/>
      <c r="H1040" s="91"/>
      <c r="I1040" s="91"/>
      <c r="J1040" s="91"/>
      <c r="K1040" s="91"/>
      <c r="L1040" s="91"/>
      <c r="M1040" s="91"/>
    </row>
    <row r="1041" spans="5:13" x14ac:dyDescent="0.2">
      <c r="E1041" s="91"/>
      <c r="F1041" s="91"/>
      <c r="G1041" s="91"/>
      <c r="H1041" s="91"/>
      <c r="I1041" s="91"/>
      <c r="J1041" s="91"/>
      <c r="K1041" s="91"/>
      <c r="L1041" s="91"/>
      <c r="M1041" s="91"/>
    </row>
    <row r="1042" spans="5:13" x14ac:dyDescent="0.2">
      <c r="E1042" s="91"/>
      <c r="F1042" s="91"/>
      <c r="G1042" s="91"/>
      <c r="H1042" s="91"/>
      <c r="I1042" s="91"/>
      <c r="J1042" s="91"/>
      <c r="K1042" s="91"/>
      <c r="L1042" s="91"/>
      <c r="M1042" s="91"/>
    </row>
    <row r="1043" spans="5:13" x14ac:dyDescent="0.2">
      <c r="E1043" s="91"/>
      <c r="F1043" s="91"/>
      <c r="G1043" s="91"/>
      <c r="H1043" s="91"/>
      <c r="I1043" s="91"/>
      <c r="J1043" s="91"/>
      <c r="K1043" s="91"/>
      <c r="L1043" s="91"/>
      <c r="M1043" s="91"/>
    </row>
    <row r="1044" spans="5:13" x14ac:dyDescent="0.2">
      <c r="E1044" s="91"/>
      <c r="F1044" s="91"/>
      <c r="G1044" s="91"/>
      <c r="H1044" s="91"/>
      <c r="I1044" s="91"/>
      <c r="J1044" s="91"/>
      <c r="K1044" s="91"/>
      <c r="L1044" s="91"/>
      <c r="M1044" s="91"/>
    </row>
    <row r="1045" spans="5:13" x14ac:dyDescent="0.2">
      <c r="E1045" s="91"/>
      <c r="F1045" s="91"/>
      <c r="G1045" s="91"/>
      <c r="H1045" s="91"/>
      <c r="I1045" s="91"/>
      <c r="J1045" s="91"/>
      <c r="K1045" s="91"/>
      <c r="L1045" s="91"/>
      <c r="M1045" s="91"/>
    </row>
    <row r="1046" spans="5:13" x14ac:dyDescent="0.2">
      <c r="E1046" s="91"/>
      <c r="F1046" s="91"/>
      <c r="G1046" s="91"/>
      <c r="H1046" s="91"/>
      <c r="I1046" s="91"/>
      <c r="J1046" s="91"/>
      <c r="K1046" s="91"/>
      <c r="L1046" s="91"/>
      <c r="M1046" s="91"/>
    </row>
    <row r="1047" spans="5:13" x14ac:dyDescent="0.2">
      <c r="E1047" s="91"/>
      <c r="F1047" s="91"/>
      <c r="G1047" s="91"/>
      <c r="H1047" s="91"/>
      <c r="I1047" s="91"/>
      <c r="J1047" s="91"/>
      <c r="K1047" s="91"/>
      <c r="L1047" s="91"/>
      <c r="M1047" s="91"/>
    </row>
    <row r="1048" spans="5:13" x14ac:dyDescent="0.2">
      <c r="E1048" s="91"/>
      <c r="F1048" s="91"/>
      <c r="G1048" s="91"/>
      <c r="H1048" s="91"/>
      <c r="I1048" s="91"/>
      <c r="J1048" s="91"/>
      <c r="K1048" s="91"/>
      <c r="L1048" s="91"/>
      <c r="M1048" s="91"/>
    </row>
    <row r="1049" spans="5:13" x14ac:dyDescent="0.2">
      <c r="E1049" s="91"/>
      <c r="F1049" s="91"/>
      <c r="G1049" s="91"/>
      <c r="H1049" s="91"/>
      <c r="I1049" s="91"/>
      <c r="J1049" s="91"/>
      <c r="K1049" s="91"/>
      <c r="L1049" s="91"/>
      <c r="M1049" s="91"/>
    </row>
    <row r="1050" spans="5:13" x14ac:dyDescent="0.2">
      <c r="E1050" s="91"/>
      <c r="F1050" s="91"/>
      <c r="G1050" s="91"/>
      <c r="H1050" s="91"/>
      <c r="I1050" s="91"/>
      <c r="J1050" s="91"/>
      <c r="K1050" s="91"/>
      <c r="L1050" s="91"/>
      <c r="M1050" s="91"/>
    </row>
    <row r="1051" spans="5:13" x14ac:dyDescent="0.2">
      <c r="E1051" s="91"/>
      <c r="F1051" s="91"/>
      <c r="G1051" s="91"/>
      <c r="H1051" s="91"/>
      <c r="I1051" s="91"/>
      <c r="J1051" s="91"/>
      <c r="K1051" s="91"/>
      <c r="L1051" s="91"/>
      <c r="M1051" s="91"/>
    </row>
    <row r="1052" spans="5:13" x14ac:dyDescent="0.2">
      <c r="E1052" s="91"/>
      <c r="F1052" s="91"/>
      <c r="G1052" s="91"/>
      <c r="H1052" s="91"/>
      <c r="I1052" s="91"/>
      <c r="J1052" s="91"/>
      <c r="K1052" s="91"/>
      <c r="L1052" s="91"/>
      <c r="M1052" s="91"/>
    </row>
    <row r="1053" spans="5:13" x14ac:dyDescent="0.2">
      <c r="E1053" s="91"/>
      <c r="F1053" s="91"/>
      <c r="G1053" s="91"/>
      <c r="H1053" s="91"/>
      <c r="I1053" s="91"/>
      <c r="J1053" s="91"/>
      <c r="K1053" s="91"/>
      <c r="L1053" s="91"/>
      <c r="M1053" s="91"/>
    </row>
    <row r="1054" spans="5:13" x14ac:dyDescent="0.2">
      <c r="E1054" s="91"/>
      <c r="F1054" s="91"/>
      <c r="G1054" s="91"/>
      <c r="H1054" s="91"/>
      <c r="I1054" s="91"/>
      <c r="J1054" s="91"/>
      <c r="K1054" s="91"/>
      <c r="L1054" s="91"/>
      <c r="M1054" s="91"/>
    </row>
    <row r="1055" spans="5:13" x14ac:dyDescent="0.2">
      <c r="E1055" s="91"/>
      <c r="F1055" s="91"/>
      <c r="G1055" s="91"/>
      <c r="H1055" s="91"/>
      <c r="I1055" s="91"/>
      <c r="J1055" s="91"/>
      <c r="K1055" s="91"/>
      <c r="L1055" s="91"/>
      <c r="M1055" s="91"/>
    </row>
    <row r="1056" spans="5:13" x14ac:dyDescent="0.2">
      <c r="E1056" s="91"/>
      <c r="F1056" s="91"/>
      <c r="G1056" s="91"/>
      <c r="H1056" s="91"/>
      <c r="I1056" s="91"/>
      <c r="J1056" s="91"/>
      <c r="K1056" s="91"/>
      <c r="L1056" s="91"/>
      <c r="M1056" s="91"/>
    </row>
    <row r="1057" spans="5:13" x14ac:dyDescent="0.2">
      <c r="E1057" s="91"/>
      <c r="F1057" s="91"/>
      <c r="G1057" s="91"/>
      <c r="H1057" s="91"/>
      <c r="I1057" s="91"/>
      <c r="J1057" s="91"/>
      <c r="K1057" s="91"/>
      <c r="L1057" s="91"/>
      <c r="M1057" s="91"/>
    </row>
    <row r="1058" spans="5:13" x14ac:dyDescent="0.2">
      <c r="E1058" s="91"/>
      <c r="F1058" s="91"/>
      <c r="G1058" s="91"/>
      <c r="H1058" s="91"/>
      <c r="I1058" s="91"/>
      <c r="J1058" s="91"/>
      <c r="K1058" s="91"/>
      <c r="L1058" s="91"/>
      <c r="M1058" s="91"/>
    </row>
    <row r="1059" spans="5:13" x14ac:dyDescent="0.2">
      <c r="E1059" s="91"/>
      <c r="F1059" s="91"/>
      <c r="G1059" s="91"/>
      <c r="H1059" s="91"/>
      <c r="I1059" s="91"/>
      <c r="J1059" s="91"/>
      <c r="K1059" s="91"/>
      <c r="L1059" s="91"/>
      <c r="M1059" s="91"/>
    </row>
    <row r="1060" spans="5:13" x14ac:dyDescent="0.2">
      <c r="E1060" s="91"/>
      <c r="F1060" s="91"/>
      <c r="G1060" s="91"/>
      <c r="H1060" s="91"/>
      <c r="I1060" s="91"/>
      <c r="J1060" s="91"/>
      <c r="K1060" s="91"/>
      <c r="L1060" s="91"/>
      <c r="M1060" s="91"/>
    </row>
    <row r="1061" spans="5:13" x14ac:dyDescent="0.2">
      <c r="E1061" s="91"/>
      <c r="F1061" s="91"/>
      <c r="G1061" s="91"/>
      <c r="H1061" s="91"/>
      <c r="I1061" s="91"/>
      <c r="J1061" s="91"/>
      <c r="K1061" s="91"/>
      <c r="L1061" s="91"/>
      <c r="M1061" s="91"/>
    </row>
    <row r="1062" spans="5:13" x14ac:dyDescent="0.2">
      <c r="E1062" s="91"/>
      <c r="F1062" s="91"/>
      <c r="G1062" s="91"/>
      <c r="H1062" s="91"/>
      <c r="I1062" s="91"/>
      <c r="J1062" s="91"/>
      <c r="K1062" s="91"/>
      <c r="L1062" s="91"/>
      <c r="M1062" s="91"/>
    </row>
    <row r="1063" spans="5:13" x14ac:dyDescent="0.2">
      <c r="E1063" s="91"/>
      <c r="F1063" s="91"/>
      <c r="G1063" s="91"/>
      <c r="H1063" s="91"/>
      <c r="I1063" s="91"/>
      <c r="J1063" s="91"/>
      <c r="K1063" s="91"/>
      <c r="L1063" s="91"/>
      <c r="M1063" s="91"/>
    </row>
    <row r="1064" spans="5:13" x14ac:dyDescent="0.2">
      <c r="E1064" s="91"/>
      <c r="F1064" s="91"/>
      <c r="G1064" s="91"/>
      <c r="H1064" s="91"/>
      <c r="I1064" s="91"/>
      <c r="J1064" s="91"/>
      <c r="K1064" s="91"/>
      <c r="L1064" s="91"/>
      <c r="M1064" s="91"/>
    </row>
    <row r="1065" spans="5:13" x14ac:dyDescent="0.2">
      <c r="E1065" s="91"/>
      <c r="F1065" s="91"/>
      <c r="G1065" s="91"/>
      <c r="H1065" s="91"/>
      <c r="I1065" s="91"/>
      <c r="J1065" s="91"/>
      <c r="K1065" s="91"/>
      <c r="L1065" s="91"/>
      <c r="M1065" s="91"/>
    </row>
    <row r="1066" spans="5:13" x14ac:dyDescent="0.2">
      <c r="E1066" s="91"/>
      <c r="F1066" s="91"/>
      <c r="G1066" s="91"/>
      <c r="H1066" s="91"/>
      <c r="I1066" s="91"/>
      <c r="J1066" s="91"/>
      <c r="K1066" s="91"/>
      <c r="L1066" s="91"/>
      <c r="M1066" s="91"/>
    </row>
    <row r="1067" spans="5:13" x14ac:dyDescent="0.2">
      <c r="E1067" s="91"/>
      <c r="F1067" s="91"/>
      <c r="G1067" s="91"/>
      <c r="H1067" s="91"/>
      <c r="I1067" s="91"/>
      <c r="J1067" s="91"/>
      <c r="K1067" s="91"/>
      <c r="L1067" s="91"/>
      <c r="M1067" s="91"/>
    </row>
    <row r="1068" spans="5:13" x14ac:dyDescent="0.2">
      <c r="E1068" s="91"/>
      <c r="F1068" s="91"/>
      <c r="G1068" s="91"/>
      <c r="H1068" s="91"/>
      <c r="I1068" s="91"/>
      <c r="J1068" s="91"/>
      <c r="K1068" s="91"/>
      <c r="L1068" s="91"/>
      <c r="M1068" s="91"/>
    </row>
    <row r="1069" spans="5:13" x14ac:dyDescent="0.2">
      <c r="E1069" s="91"/>
      <c r="F1069" s="91"/>
      <c r="G1069" s="91"/>
      <c r="H1069" s="91"/>
      <c r="I1069" s="91"/>
      <c r="J1069" s="91"/>
      <c r="K1069" s="91"/>
      <c r="L1069" s="91"/>
      <c r="M1069" s="91"/>
    </row>
    <row r="1070" spans="5:13" x14ac:dyDescent="0.2">
      <c r="E1070" s="91"/>
      <c r="F1070" s="91"/>
      <c r="G1070" s="91"/>
      <c r="H1070" s="91"/>
      <c r="I1070" s="91"/>
      <c r="J1070" s="91"/>
      <c r="K1070" s="91"/>
      <c r="L1070" s="91"/>
      <c r="M1070" s="91"/>
    </row>
    <row r="1071" spans="5:13" x14ac:dyDescent="0.2">
      <c r="E1071" s="91"/>
      <c r="F1071" s="91"/>
      <c r="G1071" s="91"/>
      <c r="H1071" s="91"/>
      <c r="I1071" s="91"/>
      <c r="J1071" s="91"/>
      <c r="K1071" s="91"/>
      <c r="L1071" s="91"/>
      <c r="M1071" s="91"/>
    </row>
    <row r="1072" spans="5:13" x14ac:dyDescent="0.2">
      <c r="E1072" s="91"/>
      <c r="F1072" s="91"/>
      <c r="G1072" s="91"/>
      <c r="H1072" s="91"/>
      <c r="I1072" s="91"/>
      <c r="J1072" s="91"/>
      <c r="K1072" s="91"/>
      <c r="L1072" s="91"/>
      <c r="M1072" s="91"/>
    </row>
    <row r="1073" spans="5:13" x14ac:dyDescent="0.2">
      <c r="E1073" s="91"/>
      <c r="F1073" s="91"/>
      <c r="G1073" s="91"/>
      <c r="H1073" s="91"/>
      <c r="I1073" s="91"/>
      <c r="J1073" s="91"/>
      <c r="K1073" s="91"/>
      <c r="L1073" s="91"/>
      <c r="M1073" s="91"/>
    </row>
    <row r="1074" spans="5:13" x14ac:dyDescent="0.2">
      <c r="E1074" s="91"/>
      <c r="F1074" s="91"/>
      <c r="G1074" s="91"/>
      <c r="H1074" s="91"/>
      <c r="I1074" s="91"/>
      <c r="J1074" s="91"/>
      <c r="K1074" s="91"/>
      <c r="L1074" s="91"/>
      <c r="M1074" s="91"/>
    </row>
    <row r="1075" spans="5:13" x14ac:dyDescent="0.2">
      <c r="E1075" s="91"/>
      <c r="F1075" s="91"/>
      <c r="G1075" s="91"/>
      <c r="H1075" s="91"/>
      <c r="I1075" s="91"/>
      <c r="J1075" s="91"/>
      <c r="K1075" s="91"/>
      <c r="L1075" s="91"/>
      <c r="M1075" s="91"/>
    </row>
    <row r="1076" spans="5:13" x14ac:dyDescent="0.2">
      <c r="E1076" s="91"/>
      <c r="F1076" s="91"/>
      <c r="G1076" s="91"/>
      <c r="H1076" s="91"/>
      <c r="I1076" s="91"/>
      <c r="J1076" s="91"/>
      <c r="K1076" s="91"/>
      <c r="L1076" s="91"/>
      <c r="M1076" s="91"/>
    </row>
    <row r="1077" spans="5:13" x14ac:dyDescent="0.2">
      <c r="E1077" s="91"/>
      <c r="F1077" s="91"/>
      <c r="G1077" s="91"/>
      <c r="H1077" s="91"/>
      <c r="I1077" s="91"/>
      <c r="J1077" s="91"/>
      <c r="K1077" s="91"/>
      <c r="L1077" s="91"/>
      <c r="M1077" s="91"/>
    </row>
    <row r="1078" spans="5:13" x14ac:dyDescent="0.2">
      <c r="E1078" s="91"/>
      <c r="F1078" s="91"/>
      <c r="G1078" s="91"/>
      <c r="H1078" s="91"/>
      <c r="I1078" s="91"/>
      <c r="J1078" s="91"/>
      <c r="K1078" s="91"/>
      <c r="L1078" s="91"/>
      <c r="M1078" s="91"/>
    </row>
    <row r="1079" spans="5:13" x14ac:dyDescent="0.2">
      <c r="E1079" s="91"/>
      <c r="F1079" s="91"/>
      <c r="G1079" s="91"/>
      <c r="H1079" s="91"/>
      <c r="I1079" s="91"/>
      <c r="J1079" s="91"/>
      <c r="K1079" s="91"/>
      <c r="L1079" s="91"/>
      <c r="M1079" s="91"/>
    </row>
    <row r="1080" spans="5:13" x14ac:dyDescent="0.2">
      <c r="E1080" s="91"/>
      <c r="F1080" s="91"/>
      <c r="G1080" s="91"/>
      <c r="H1080" s="91"/>
      <c r="I1080" s="91"/>
      <c r="J1080" s="91"/>
      <c r="K1080" s="91"/>
      <c r="L1080" s="91"/>
      <c r="M1080" s="91"/>
    </row>
    <row r="1081" spans="5:13" x14ac:dyDescent="0.2">
      <c r="E1081" s="91"/>
      <c r="F1081" s="91"/>
      <c r="G1081" s="91"/>
      <c r="H1081" s="91"/>
      <c r="I1081" s="91"/>
      <c r="J1081" s="91"/>
      <c r="K1081" s="91"/>
      <c r="L1081" s="91"/>
      <c r="M1081" s="91"/>
    </row>
    <row r="1082" spans="5:13" x14ac:dyDescent="0.2">
      <c r="E1082" s="91"/>
      <c r="F1082" s="91"/>
      <c r="G1082" s="91"/>
      <c r="H1082" s="91"/>
      <c r="I1082" s="91"/>
      <c r="J1082" s="91"/>
      <c r="K1082" s="91"/>
      <c r="L1082" s="91"/>
      <c r="M1082" s="91"/>
    </row>
    <row r="1083" spans="5:13" x14ac:dyDescent="0.2">
      <c r="E1083" s="91"/>
      <c r="F1083" s="91"/>
      <c r="G1083" s="91"/>
      <c r="H1083" s="91"/>
      <c r="I1083" s="91"/>
      <c r="J1083" s="91"/>
      <c r="K1083" s="91"/>
      <c r="L1083" s="91"/>
      <c r="M1083" s="91"/>
    </row>
    <row r="1084" spans="5:13" x14ac:dyDescent="0.2">
      <c r="E1084" s="91"/>
      <c r="F1084" s="91"/>
      <c r="G1084" s="91"/>
      <c r="H1084" s="91"/>
      <c r="I1084" s="91"/>
      <c r="J1084" s="91"/>
      <c r="K1084" s="91"/>
      <c r="L1084" s="91"/>
      <c r="M1084" s="91"/>
    </row>
    <row r="1085" spans="5:13" x14ac:dyDescent="0.2">
      <c r="E1085" s="91"/>
      <c r="F1085" s="91"/>
      <c r="G1085" s="91"/>
      <c r="H1085" s="91"/>
      <c r="I1085" s="91"/>
      <c r="J1085" s="91"/>
      <c r="K1085" s="91"/>
      <c r="L1085" s="91"/>
      <c r="M1085" s="91"/>
    </row>
    <row r="1086" spans="5:13" x14ac:dyDescent="0.2">
      <c r="E1086" s="91"/>
      <c r="F1086" s="91"/>
      <c r="G1086" s="91"/>
      <c r="H1086" s="91"/>
      <c r="I1086" s="91"/>
      <c r="J1086" s="91"/>
      <c r="K1086" s="91"/>
      <c r="L1086" s="91"/>
      <c r="M1086" s="91"/>
    </row>
    <row r="1087" spans="5:13" x14ac:dyDescent="0.2">
      <c r="E1087" s="91"/>
      <c r="F1087" s="91"/>
      <c r="G1087" s="91"/>
      <c r="H1087" s="91"/>
      <c r="I1087" s="91"/>
      <c r="J1087" s="91"/>
      <c r="K1087" s="91"/>
      <c r="L1087" s="91"/>
      <c r="M1087" s="91"/>
    </row>
    <row r="1088" spans="5:13" x14ac:dyDescent="0.2">
      <c r="E1088" s="91"/>
      <c r="F1088" s="91"/>
      <c r="G1088" s="91"/>
      <c r="H1088" s="91"/>
      <c r="I1088" s="91"/>
      <c r="J1088" s="91"/>
      <c r="K1088" s="91"/>
      <c r="L1088" s="91"/>
      <c r="M1088" s="91"/>
    </row>
    <row r="1089" spans="5:13" x14ac:dyDescent="0.2">
      <c r="E1089" s="91"/>
      <c r="F1089" s="91"/>
      <c r="G1089" s="91"/>
      <c r="H1089" s="91"/>
      <c r="I1089" s="91"/>
      <c r="J1089" s="91"/>
      <c r="K1089" s="91"/>
      <c r="L1089" s="91"/>
      <c r="M1089" s="91"/>
    </row>
    <row r="1090" spans="5:13" x14ac:dyDescent="0.2">
      <c r="E1090" s="91"/>
      <c r="F1090" s="91"/>
      <c r="G1090" s="91"/>
      <c r="H1090" s="91"/>
      <c r="I1090" s="91"/>
      <c r="J1090" s="91"/>
      <c r="K1090" s="91"/>
      <c r="L1090" s="91"/>
      <c r="M1090" s="91"/>
    </row>
    <row r="1091" spans="5:13" x14ac:dyDescent="0.2">
      <c r="E1091" s="91"/>
      <c r="F1091" s="91"/>
      <c r="G1091" s="91"/>
      <c r="H1091" s="91"/>
      <c r="I1091" s="91"/>
      <c r="J1091" s="91"/>
      <c r="K1091" s="91"/>
      <c r="L1091" s="91"/>
      <c r="M1091" s="91"/>
    </row>
    <row r="1092" spans="5:13" x14ac:dyDescent="0.2">
      <c r="E1092" s="91"/>
      <c r="F1092" s="91"/>
      <c r="G1092" s="91"/>
      <c r="H1092" s="91"/>
      <c r="I1092" s="91"/>
      <c r="J1092" s="91"/>
      <c r="K1092" s="91"/>
      <c r="L1092" s="91"/>
      <c r="M1092" s="91"/>
    </row>
    <row r="1093" spans="5:13" x14ac:dyDescent="0.2">
      <c r="E1093" s="91"/>
      <c r="F1093" s="91"/>
      <c r="G1093" s="91"/>
      <c r="H1093" s="91"/>
      <c r="I1093" s="91"/>
      <c r="J1093" s="91"/>
      <c r="K1093" s="91"/>
      <c r="L1093" s="91"/>
      <c r="M1093" s="91"/>
    </row>
    <row r="1094" spans="5:13" x14ac:dyDescent="0.2">
      <c r="E1094" s="91"/>
      <c r="F1094" s="91"/>
      <c r="G1094" s="91"/>
      <c r="H1094" s="91"/>
      <c r="I1094" s="91"/>
      <c r="J1094" s="91"/>
      <c r="K1094" s="91"/>
      <c r="L1094" s="91"/>
      <c r="M1094" s="91"/>
    </row>
    <row r="1095" spans="5:13" x14ac:dyDescent="0.2">
      <c r="E1095" s="91"/>
      <c r="F1095" s="91"/>
      <c r="G1095" s="91"/>
      <c r="H1095" s="91"/>
      <c r="I1095" s="91"/>
      <c r="J1095" s="91"/>
      <c r="K1095" s="91"/>
      <c r="L1095" s="91"/>
      <c r="M1095" s="91"/>
    </row>
    <row r="1096" spans="5:13" x14ac:dyDescent="0.2">
      <c r="E1096" s="91"/>
      <c r="F1096" s="91"/>
      <c r="G1096" s="91"/>
      <c r="H1096" s="91"/>
      <c r="I1096" s="91"/>
      <c r="J1096" s="91"/>
      <c r="K1096" s="91"/>
      <c r="L1096" s="91"/>
      <c r="M1096" s="91"/>
    </row>
    <row r="1097" spans="5:13" x14ac:dyDescent="0.2">
      <c r="E1097" s="91"/>
      <c r="F1097" s="91"/>
      <c r="G1097" s="91"/>
      <c r="H1097" s="91"/>
      <c r="I1097" s="91"/>
      <c r="J1097" s="91"/>
      <c r="K1097" s="91"/>
      <c r="L1097" s="91"/>
      <c r="M1097" s="91"/>
    </row>
    <row r="1098" spans="5:13" x14ac:dyDescent="0.2">
      <c r="E1098" s="91"/>
      <c r="F1098" s="91"/>
      <c r="G1098" s="91"/>
      <c r="H1098" s="91"/>
      <c r="I1098" s="91"/>
      <c r="J1098" s="91"/>
      <c r="K1098" s="91"/>
      <c r="L1098" s="91"/>
      <c r="M1098" s="91"/>
    </row>
    <row r="1099" spans="5:13" x14ac:dyDescent="0.2">
      <c r="E1099" s="91"/>
      <c r="F1099" s="91"/>
      <c r="G1099" s="91"/>
      <c r="H1099" s="91"/>
      <c r="I1099" s="91"/>
      <c r="J1099" s="91"/>
      <c r="K1099" s="91"/>
      <c r="L1099" s="91"/>
      <c r="M1099" s="91"/>
    </row>
    <row r="1100" spans="5:13" x14ac:dyDescent="0.2">
      <c r="E1100" s="91"/>
      <c r="F1100" s="91"/>
      <c r="G1100" s="91"/>
      <c r="H1100" s="91"/>
      <c r="I1100" s="91"/>
      <c r="J1100" s="91"/>
      <c r="K1100" s="91"/>
      <c r="L1100" s="91"/>
      <c r="M1100" s="91"/>
    </row>
    <row r="1101" spans="5:13" x14ac:dyDescent="0.2">
      <c r="E1101" s="91"/>
      <c r="F1101" s="91"/>
      <c r="G1101" s="91"/>
      <c r="H1101" s="91"/>
      <c r="I1101" s="91"/>
      <c r="J1101" s="91"/>
      <c r="K1101" s="91"/>
      <c r="L1101" s="91"/>
      <c r="M1101" s="91"/>
    </row>
    <row r="1102" spans="5:13" x14ac:dyDescent="0.2">
      <c r="E1102" s="91"/>
      <c r="F1102" s="91"/>
      <c r="G1102" s="91"/>
      <c r="H1102" s="91"/>
      <c r="I1102" s="91"/>
      <c r="J1102" s="91"/>
      <c r="K1102" s="91"/>
      <c r="L1102" s="91"/>
      <c r="M1102" s="91"/>
    </row>
    <row r="1103" spans="5:13" x14ac:dyDescent="0.2">
      <c r="E1103" s="91"/>
      <c r="F1103" s="91"/>
      <c r="G1103" s="91"/>
      <c r="H1103" s="91"/>
      <c r="I1103" s="91"/>
      <c r="J1103" s="91"/>
      <c r="K1103" s="91"/>
      <c r="L1103" s="91"/>
      <c r="M1103" s="91"/>
    </row>
    <row r="1104" spans="5:13" x14ac:dyDescent="0.2">
      <c r="E1104" s="91"/>
      <c r="F1104" s="91"/>
      <c r="G1104" s="91"/>
      <c r="H1104" s="91"/>
      <c r="I1104" s="91"/>
      <c r="J1104" s="91"/>
      <c r="K1104" s="91"/>
      <c r="L1104" s="91"/>
      <c r="M1104" s="91"/>
    </row>
    <row r="1105" spans="5:13" x14ac:dyDescent="0.2">
      <c r="E1105" s="91"/>
      <c r="F1105" s="91"/>
      <c r="G1105" s="91"/>
      <c r="H1105" s="91"/>
      <c r="I1105" s="91"/>
      <c r="J1105" s="91"/>
      <c r="K1105" s="91"/>
      <c r="L1105" s="91"/>
      <c r="M1105" s="91"/>
    </row>
    <row r="1106" spans="5:13" x14ac:dyDescent="0.2">
      <c r="E1106" s="91"/>
      <c r="F1106" s="91"/>
      <c r="G1106" s="91"/>
      <c r="H1106" s="91"/>
      <c r="I1106" s="91"/>
      <c r="J1106" s="91"/>
      <c r="K1106" s="91"/>
      <c r="L1106" s="91"/>
      <c r="M1106" s="91"/>
    </row>
    <row r="1107" spans="5:13" x14ac:dyDescent="0.2">
      <c r="E1107" s="91"/>
      <c r="F1107" s="91"/>
      <c r="G1107" s="91"/>
      <c r="H1107" s="91"/>
      <c r="I1107" s="91"/>
      <c r="J1107" s="91"/>
      <c r="K1107" s="91"/>
      <c r="L1107" s="91"/>
      <c r="M1107" s="91"/>
    </row>
    <row r="1108" spans="5:13" x14ac:dyDescent="0.2">
      <c r="E1108" s="91"/>
      <c r="F1108" s="91"/>
      <c r="G1108" s="91"/>
      <c r="H1108" s="91"/>
      <c r="I1108" s="91"/>
      <c r="J1108" s="91"/>
      <c r="K1108" s="91"/>
      <c r="L1108" s="91"/>
      <c r="M1108" s="91"/>
    </row>
    <row r="1109" spans="5:13" x14ac:dyDescent="0.2">
      <c r="E1109" s="91"/>
      <c r="F1109" s="91"/>
      <c r="G1109" s="91"/>
      <c r="H1109" s="91"/>
      <c r="I1109" s="91"/>
      <c r="J1109" s="91"/>
      <c r="K1109" s="91"/>
      <c r="L1109" s="91"/>
      <c r="M1109" s="91"/>
    </row>
    <row r="1110" spans="5:13" x14ac:dyDescent="0.2">
      <c r="E1110" s="91"/>
      <c r="F1110" s="91"/>
      <c r="G1110" s="91"/>
      <c r="H1110" s="91"/>
      <c r="I1110" s="91"/>
      <c r="J1110" s="91"/>
      <c r="K1110" s="91"/>
      <c r="L1110" s="91"/>
      <c r="M1110" s="91"/>
    </row>
    <row r="1111" spans="5:13" x14ac:dyDescent="0.2">
      <c r="E1111" s="91"/>
      <c r="F1111" s="91"/>
      <c r="G1111" s="91"/>
      <c r="H1111" s="91"/>
      <c r="I1111" s="91"/>
      <c r="J1111" s="91"/>
      <c r="K1111" s="91"/>
      <c r="L1111" s="91"/>
      <c r="M1111" s="91"/>
    </row>
    <row r="1112" spans="5:13" x14ac:dyDescent="0.2">
      <c r="E1112" s="91"/>
      <c r="F1112" s="91"/>
      <c r="G1112" s="91"/>
      <c r="H1112" s="91"/>
      <c r="I1112" s="91"/>
      <c r="J1112" s="91"/>
      <c r="K1112" s="91"/>
      <c r="L1112" s="91"/>
      <c r="M1112" s="91"/>
    </row>
    <row r="1113" spans="5:13" x14ac:dyDescent="0.2">
      <c r="E1113" s="91"/>
      <c r="F1113" s="91"/>
      <c r="G1113" s="91"/>
      <c r="H1113" s="91"/>
      <c r="I1113" s="91"/>
      <c r="J1113" s="91"/>
      <c r="K1113" s="91"/>
      <c r="L1113" s="91"/>
      <c r="M1113" s="91"/>
    </row>
    <row r="1114" spans="5:13" x14ac:dyDescent="0.2">
      <c r="E1114" s="91"/>
      <c r="F1114" s="91"/>
      <c r="G1114" s="91"/>
      <c r="H1114" s="91"/>
      <c r="I1114" s="91"/>
      <c r="J1114" s="91"/>
      <c r="K1114" s="91"/>
      <c r="L1114" s="91"/>
      <c r="M1114" s="91"/>
    </row>
    <row r="1115" spans="5:13" x14ac:dyDescent="0.2">
      <c r="E1115" s="91"/>
      <c r="F1115" s="91"/>
      <c r="G1115" s="91"/>
      <c r="H1115" s="91"/>
      <c r="I1115" s="91"/>
      <c r="J1115" s="91"/>
      <c r="K1115" s="91"/>
      <c r="L1115" s="91"/>
      <c r="M1115" s="91"/>
    </row>
    <row r="1116" spans="5:13" x14ac:dyDescent="0.2">
      <c r="E1116" s="91"/>
      <c r="F1116" s="91"/>
      <c r="G1116" s="91"/>
      <c r="H1116" s="91"/>
      <c r="I1116" s="91"/>
      <c r="J1116" s="91"/>
      <c r="K1116" s="91"/>
      <c r="L1116" s="91"/>
      <c r="M1116" s="91"/>
    </row>
    <row r="1117" spans="5:13" x14ac:dyDescent="0.2">
      <c r="E1117" s="91"/>
      <c r="F1117" s="91"/>
      <c r="G1117" s="91"/>
      <c r="H1117" s="91"/>
      <c r="I1117" s="91"/>
      <c r="J1117" s="91"/>
      <c r="K1117" s="91"/>
      <c r="L1117" s="91"/>
      <c r="M1117" s="91"/>
    </row>
    <row r="1118" spans="5:13" x14ac:dyDescent="0.2">
      <c r="E1118" s="91"/>
      <c r="F1118" s="91"/>
      <c r="G1118" s="91"/>
      <c r="H1118" s="91"/>
      <c r="I1118" s="91"/>
      <c r="J1118" s="91"/>
      <c r="K1118" s="91"/>
      <c r="L1118" s="91"/>
      <c r="M1118" s="91"/>
    </row>
    <row r="1119" spans="5:13" x14ac:dyDescent="0.2">
      <c r="E1119" s="91"/>
      <c r="F1119" s="91"/>
      <c r="G1119" s="91"/>
      <c r="H1119" s="91"/>
      <c r="I1119" s="91"/>
      <c r="J1119" s="91"/>
      <c r="K1119" s="91"/>
      <c r="L1119" s="91"/>
      <c r="M1119" s="91"/>
    </row>
    <row r="1120" spans="5:13" x14ac:dyDescent="0.2">
      <c r="E1120" s="91"/>
      <c r="F1120" s="91"/>
      <c r="G1120" s="91"/>
      <c r="H1120" s="91"/>
      <c r="I1120" s="91"/>
      <c r="J1120" s="91"/>
      <c r="K1120" s="91"/>
      <c r="L1120" s="91"/>
      <c r="M1120" s="91"/>
    </row>
    <row r="1121" spans="5:13" x14ac:dyDescent="0.2">
      <c r="E1121" s="91"/>
      <c r="F1121" s="91"/>
      <c r="G1121" s="91"/>
      <c r="H1121" s="91"/>
      <c r="I1121" s="91"/>
      <c r="J1121" s="91"/>
      <c r="K1121" s="91"/>
      <c r="L1121" s="91"/>
      <c r="M1121" s="91"/>
    </row>
    <row r="1122" spans="5:13" x14ac:dyDescent="0.2">
      <c r="E1122" s="91"/>
      <c r="F1122" s="91"/>
      <c r="G1122" s="91"/>
      <c r="H1122" s="91"/>
      <c r="I1122" s="91"/>
      <c r="J1122" s="91"/>
      <c r="K1122" s="91"/>
      <c r="L1122" s="91"/>
      <c r="M1122" s="91"/>
    </row>
    <row r="1123" spans="5:13" x14ac:dyDescent="0.2">
      <c r="E1123" s="91"/>
      <c r="F1123" s="91"/>
      <c r="G1123" s="91"/>
      <c r="H1123" s="91"/>
      <c r="I1123" s="91"/>
      <c r="J1123" s="91"/>
      <c r="K1123" s="91"/>
      <c r="L1123" s="91"/>
      <c r="M1123" s="91"/>
    </row>
    <row r="1124" spans="5:13" x14ac:dyDescent="0.2">
      <c r="E1124" s="91"/>
      <c r="F1124" s="91"/>
      <c r="G1124" s="91"/>
      <c r="H1124" s="91"/>
      <c r="I1124" s="91"/>
      <c r="J1124" s="91"/>
      <c r="K1124" s="91"/>
      <c r="L1124" s="91"/>
      <c r="M1124" s="91"/>
    </row>
    <row r="1125" spans="5:13" x14ac:dyDescent="0.2">
      <c r="E1125" s="91"/>
      <c r="F1125" s="91"/>
      <c r="G1125" s="91"/>
      <c r="H1125" s="91"/>
      <c r="I1125" s="91"/>
      <c r="J1125" s="91"/>
      <c r="K1125" s="91"/>
      <c r="L1125" s="91"/>
      <c r="M1125" s="91"/>
    </row>
    <row r="1126" spans="5:13" x14ac:dyDescent="0.2">
      <c r="E1126" s="91"/>
      <c r="F1126" s="91"/>
      <c r="G1126" s="91"/>
      <c r="H1126" s="91"/>
      <c r="I1126" s="91"/>
      <c r="J1126" s="91"/>
      <c r="K1126" s="91"/>
      <c r="L1126" s="91"/>
      <c r="M1126" s="91"/>
    </row>
    <row r="1127" spans="5:13" x14ac:dyDescent="0.2">
      <c r="E1127" s="91"/>
      <c r="F1127" s="91"/>
      <c r="G1127" s="91"/>
      <c r="H1127" s="91"/>
      <c r="I1127" s="91"/>
      <c r="J1127" s="91"/>
      <c r="K1127" s="91"/>
      <c r="L1127" s="91"/>
      <c r="M1127" s="91"/>
    </row>
    <row r="1128" spans="5:13" x14ac:dyDescent="0.2">
      <c r="E1128" s="91"/>
      <c r="F1128" s="91"/>
      <c r="G1128" s="91"/>
      <c r="H1128" s="91"/>
      <c r="I1128" s="91"/>
      <c r="J1128" s="91"/>
      <c r="K1128" s="91"/>
      <c r="L1128" s="91"/>
      <c r="M1128" s="91"/>
    </row>
    <row r="1129" spans="5:13" x14ac:dyDescent="0.2">
      <c r="E1129" s="91"/>
      <c r="F1129" s="91"/>
      <c r="G1129" s="91"/>
      <c r="H1129" s="91"/>
      <c r="I1129" s="91"/>
      <c r="J1129" s="91"/>
      <c r="K1129" s="91"/>
      <c r="L1129" s="91"/>
      <c r="M1129" s="91"/>
    </row>
    <row r="1130" spans="5:13" x14ac:dyDescent="0.2">
      <c r="E1130" s="91"/>
      <c r="F1130" s="91"/>
      <c r="G1130" s="91"/>
      <c r="H1130" s="91"/>
      <c r="I1130" s="91"/>
      <c r="J1130" s="91"/>
      <c r="K1130" s="91"/>
      <c r="L1130" s="91"/>
      <c r="M1130" s="91"/>
    </row>
    <row r="1131" spans="5:13" x14ac:dyDescent="0.2">
      <c r="E1131" s="91"/>
      <c r="F1131" s="91"/>
      <c r="G1131" s="91"/>
      <c r="H1131" s="91"/>
      <c r="I1131" s="91"/>
      <c r="J1131" s="91"/>
      <c r="K1131" s="91"/>
      <c r="L1131" s="91"/>
      <c r="M1131" s="91"/>
    </row>
    <row r="1132" spans="5:13" x14ac:dyDescent="0.2">
      <c r="E1132" s="91"/>
      <c r="F1132" s="91"/>
      <c r="G1132" s="91"/>
      <c r="H1132" s="91"/>
      <c r="I1132" s="91"/>
      <c r="J1132" s="91"/>
      <c r="K1132" s="91"/>
      <c r="L1132" s="91"/>
      <c r="M1132" s="91"/>
    </row>
    <row r="1133" spans="5:13" x14ac:dyDescent="0.2">
      <c r="E1133" s="91"/>
      <c r="F1133" s="91"/>
      <c r="G1133" s="91"/>
      <c r="H1133" s="91"/>
      <c r="I1133" s="91"/>
      <c r="J1133" s="91"/>
      <c r="K1133" s="91"/>
      <c r="L1133" s="91"/>
      <c r="M1133" s="91"/>
    </row>
    <row r="1134" spans="5:13" x14ac:dyDescent="0.2">
      <c r="E1134" s="91"/>
      <c r="F1134" s="91"/>
      <c r="G1134" s="91"/>
      <c r="H1134" s="91"/>
      <c r="I1134" s="91"/>
      <c r="J1134" s="91"/>
      <c r="K1134" s="91"/>
      <c r="L1134" s="91"/>
      <c r="M1134" s="91"/>
    </row>
    <row r="1135" spans="5:13" x14ac:dyDescent="0.2">
      <c r="E1135" s="91"/>
      <c r="F1135" s="91"/>
      <c r="G1135" s="91"/>
      <c r="H1135" s="91"/>
      <c r="I1135" s="91"/>
      <c r="J1135" s="91"/>
      <c r="K1135" s="91"/>
      <c r="L1135" s="91"/>
      <c r="M1135" s="91"/>
    </row>
    <row r="1136" spans="5:13" x14ac:dyDescent="0.2">
      <c r="E1136" s="91"/>
      <c r="F1136" s="91"/>
      <c r="G1136" s="91"/>
      <c r="H1136" s="91"/>
      <c r="I1136" s="91"/>
      <c r="J1136" s="91"/>
      <c r="K1136" s="91"/>
      <c r="L1136" s="91"/>
      <c r="M1136" s="91"/>
    </row>
    <row r="1137" spans="5:13" x14ac:dyDescent="0.2">
      <c r="E1137" s="91"/>
      <c r="F1137" s="91"/>
      <c r="G1137" s="91"/>
      <c r="H1137" s="91"/>
      <c r="I1137" s="91"/>
      <c r="J1137" s="91"/>
      <c r="K1137" s="91"/>
      <c r="L1137" s="91"/>
      <c r="M1137" s="91"/>
    </row>
    <row r="1138" spans="5:13" x14ac:dyDescent="0.2">
      <c r="E1138" s="91"/>
      <c r="F1138" s="91"/>
      <c r="G1138" s="91"/>
      <c r="H1138" s="91"/>
      <c r="I1138" s="91"/>
      <c r="J1138" s="91"/>
      <c r="K1138" s="91"/>
      <c r="L1138" s="91"/>
      <c r="M1138" s="91"/>
    </row>
    <row r="1139" spans="5:13" x14ac:dyDescent="0.2">
      <c r="E1139" s="91"/>
      <c r="F1139" s="91"/>
      <c r="G1139" s="91"/>
      <c r="H1139" s="91"/>
      <c r="I1139" s="91"/>
      <c r="J1139" s="91"/>
      <c r="K1139" s="91"/>
      <c r="L1139" s="91"/>
      <c r="M1139" s="91"/>
    </row>
    <row r="1140" spans="5:13" x14ac:dyDescent="0.2">
      <c r="E1140" s="91"/>
      <c r="F1140" s="91"/>
      <c r="G1140" s="91"/>
      <c r="H1140" s="91"/>
      <c r="I1140" s="91"/>
      <c r="J1140" s="91"/>
      <c r="K1140" s="91"/>
      <c r="L1140" s="91"/>
      <c r="M1140" s="91"/>
    </row>
    <row r="1141" spans="5:13" x14ac:dyDescent="0.2">
      <c r="E1141" s="91"/>
      <c r="F1141" s="91"/>
      <c r="G1141" s="91"/>
      <c r="H1141" s="91"/>
      <c r="I1141" s="91"/>
      <c r="J1141" s="91"/>
      <c r="K1141" s="91"/>
      <c r="L1141" s="91"/>
      <c r="M1141" s="91"/>
    </row>
    <row r="1142" spans="5:13" x14ac:dyDescent="0.2">
      <c r="E1142" s="91"/>
      <c r="F1142" s="91"/>
      <c r="G1142" s="91"/>
      <c r="H1142" s="91"/>
      <c r="I1142" s="91"/>
      <c r="J1142" s="91"/>
      <c r="K1142" s="91"/>
      <c r="L1142" s="91"/>
      <c r="M1142" s="91"/>
    </row>
    <row r="1143" spans="5:13" x14ac:dyDescent="0.2">
      <c r="E1143" s="91"/>
      <c r="F1143" s="91"/>
      <c r="G1143" s="91"/>
      <c r="H1143" s="91"/>
      <c r="I1143" s="91"/>
      <c r="J1143" s="91"/>
      <c r="K1143" s="91"/>
      <c r="L1143" s="91"/>
      <c r="M1143" s="91"/>
    </row>
    <row r="1144" spans="5:13" x14ac:dyDescent="0.2">
      <c r="E1144" s="91"/>
      <c r="F1144" s="91"/>
      <c r="G1144" s="91"/>
      <c r="H1144" s="91"/>
      <c r="I1144" s="91"/>
      <c r="J1144" s="91"/>
      <c r="K1144" s="91"/>
      <c r="L1144" s="91"/>
      <c r="M1144" s="91"/>
    </row>
    <row r="1145" spans="5:13" x14ac:dyDescent="0.2">
      <c r="E1145" s="91"/>
      <c r="F1145" s="91"/>
      <c r="G1145" s="91"/>
      <c r="H1145" s="91"/>
      <c r="I1145" s="91"/>
      <c r="J1145" s="91"/>
      <c r="K1145" s="91"/>
      <c r="L1145" s="91"/>
      <c r="M1145" s="91"/>
    </row>
    <row r="1146" spans="5:13" x14ac:dyDescent="0.2">
      <c r="E1146" s="91"/>
      <c r="F1146" s="91"/>
      <c r="G1146" s="91"/>
      <c r="H1146" s="91"/>
      <c r="I1146" s="91"/>
      <c r="J1146" s="91"/>
      <c r="K1146" s="91"/>
      <c r="L1146" s="91"/>
      <c r="M1146" s="91"/>
    </row>
    <row r="1147" spans="5:13" x14ac:dyDescent="0.2">
      <c r="E1147" s="91"/>
      <c r="F1147" s="91"/>
      <c r="G1147" s="91"/>
      <c r="H1147" s="91"/>
      <c r="I1147" s="91"/>
      <c r="J1147" s="91"/>
      <c r="K1147" s="91"/>
      <c r="L1147" s="91"/>
      <c r="M1147" s="91"/>
    </row>
    <row r="1148" spans="5:13" x14ac:dyDescent="0.2">
      <c r="E1148" s="91"/>
      <c r="F1148" s="91"/>
      <c r="G1148" s="91"/>
      <c r="H1148" s="91"/>
      <c r="I1148" s="91"/>
      <c r="J1148" s="91"/>
      <c r="K1148" s="91"/>
      <c r="L1148" s="91"/>
      <c r="M1148" s="91"/>
    </row>
    <row r="1149" spans="5:13" x14ac:dyDescent="0.2">
      <c r="E1149" s="91"/>
      <c r="F1149" s="91"/>
      <c r="G1149" s="91"/>
      <c r="H1149" s="91"/>
      <c r="I1149" s="91"/>
      <c r="J1149" s="91"/>
      <c r="K1149" s="91"/>
      <c r="L1149" s="91"/>
      <c r="M1149" s="91"/>
    </row>
    <row r="1150" spans="5:13" x14ac:dyDescent="0.2">
      <c r="E1150" s="91"/>
      <c r="F1150" s="91"/>
      <c r="G1150" s="91"/>
      <c r="H1150" s="91"/>
      <c r="I1150" s="91"/>
      <c r="J1150" s="91"/>
      <c r="K1150" s="91"/>
      <c r="L1150" s="91"/>
      <c r="M1150" s="91"/>
    </row>
    <row r="1151" spans="5:13" x14ac:dyDescent="0.2">
      <c r="E1151" s="91"/>
      <c r="F1151" s="91"/>
      <c r="G1151" s="91"/>
      <c r="H1151" s="91"/>
      <c r="I1151" s="91"/>
      <c r="J1151" s="91"/>
      <c r="K1151" s="91"/>
      <c r="L1151" s="91"/>
      <c r="M1151" s="91"/>
    </row>
    <row r="1152" spans="5:13" x14ac:dyDescent="0.2">
      <c r="E1152" s="91"/>
      <c r="F1152" s="91"/>
      <c r="G1152" s="91"/>
      <c r="H1152" s="91"/>
      <c r="I1152" s="91"/>
      <c r="J1152" s="91"/>
      <c r="K1152" s="91"/>
      <c r="L1152" s="91"/>
      <c r="M1152" s="91"/>
    </row>
    <row r="1153" spans="5:13" x14ac:dyDescent="0.2">
      <c r="E1153" s="91"/>
      <c r="F1153" s="91"/>
      <c r="G1153" s="91"/>
      <c r="H1153" s="91"/>
      <c r="I1153" s="91"/>
      <c r="J1153" s="91"/>
      <c r="K1153" s="91"/>
      <c r="L1153" s="91"/>
      <c r="M1153" s="91"/>
    </row>
    <row r="1154" spans="5:13" x14ac:dyDescent="0.2">
      <c r="E1154" s="91"/>
      <c r="F1154" s="91"/>
      <c r="G1154" s="91"/>
      <c r="H1154" s="91"/>
      <c r="I1154" s="91"/>
      <c r="J1154" s="91"/>
      <c r="K1154" s="91"/>
      <c r="L1154" s="91"/>
      <c r="M1154" s="91"/>
    </row>
    <row r="1155" spans="5:13" x14ac:dyDescent="0.2">
      <c r="E1155" s="91"/>
      <c r="F1155" s="91"/>
      <c r="G1155" s="91"/>
      <c r="H1155" s="91"/>
      <c r="I1155" s="91"/>
      <c r="J1155" s="91"/>
      <c r="K1155" s="91"/>
      <c r="L1155" s="91"/>
      <c r="M1155" s="91"/>
    </row>
    <row r="1156" spans="5:13" x14ac:dyDescent="0.2">
      <c r="E1156" s="91"/>
      <c r="F1156" s="91"/>
      <c r="G1156" s="91"/>
      <c r="H1156" s="91"/>
      <c r="I1156" s="91"/>
      <c r="J1156" s="91"/>
      <c r="K1156" s="91"/>
      <c r="L1156" s="91"/>
      <c r="M1156" s="91"/>
    </row>
    <row r="1157" spans="5:13" x14ac:dyDescent="0.2">
      <c r="E1157" s="91"/>
      <c r="F1157" s="91"/>
      <c r="G1157" s="91"/>
      <c r="H1157" s="91"/>
      <c r="I1157" s="91"/>
      <c r="J1157" s="91"/>
      <c r="K1157" s="91"/>
      <c r="L1157" s="91"/>
      <c r="M1157" s="91"/>
    </row>
    <row r="1158" spans="5:13" x14ac:dyDescent="0.2">
      <c r="E1158" s="91"/>
      <c r="F1158" s="91"/>
      <c r="G1158" s="91"/>
      <c r="H1158" s="91"/>
      <c r="I1158" s="91"/>
      <c r="J1158" s="91"/>
      <c r="K1158" s="91"/>
      <c r="L1158" s="91"/>
      <c r="M1158" s="91"/>
    </row>
    <row r="1159" spans="5:13" x14ac:dyDescent="0.2">
      <c r="E1159" s="91"/>
      <c r="F1159" s="91"/>
      <c r="G1159" s="91"/>
      <c r="H1159" s="91"/>
      <c r="I1159" s="91"/>
      <c r="J1159" s="91"/>
      <c r="K1159" s="91"/>
      <c r="L1159" s="91"/>
      <c r="M1159" s="91"/>
    </row>
    <row r="1160" spans="5:13" x14ac:dyDescent="0.2">
      <c r="E1160" s="91"/>
      <c r="F1160" s="91"/>
      <c r="G1160" s="91"/>
      <c r="H1160" s="91"/>
      <c r="I1160" s="91"/>
      <c r="J1160" s="91"/>
      <c r="K1160" s="91"/>
      <c r="L1160" s="91"/>
      <c r="M1160" s="91"/>
    </row>
    <row r="1161" spans="5:13" x14ac:dyDescent="0.2">
      <c r="E1161" s="91"/>
      <c r="F1161" s="91"/>
      <c r="G1161" s="91"/>
      <c r="H1161" s="91"/>
      <c r="I1161" s="91"/>
      <c r="J1161" s="91"/>
      <c r="K1161" s="91"/>
      <c r="L1161" s="91"/>
      <c r="M1161" s="91"/>
    </row>
    <row r="1162" spans="5:13" x14ac:dyDescent="0.2">
      <c r="E1162" s="91"/>
      <c r="F1162" s="91"/>
      <c r="G1162" s="91"/>
      <c r="H1162" s="91"/>
      <c r="I1162" s="91"/>
      <c r="J1162" s="91"/>
      <c r="K1162" s="91"/>
      <c r="L1162" s="91"/>
      <c r="M1162" s="91"/>
    </row>
    <row r="1163" spans="5:13" x14ac:dyDescent="0.2">
      <c r="E1163" s="91"/>
      <c r="F1163" s="91"/>
      <c r="G1163" s="91"/>
      <c r="H1163" s="91"/>
      <c r="I1163" s="91"/>
      <c r="J1163" s="91"/>
      <c r="K1163" s="91"/>
      <c r="L1163" s="91"/>
      <c r="M1163" s="91"/>
    </row>
    <row r="1164" spans="5:13" x14ac:dyDescent="0.2">
      <c r="E1164" s="91"/>
      <c r="F1164" s="91"/>
      <c r="G1164" s="91"/>
      <c r="H1164" s="91"/>
      <c r="I1164" s="91"/>
      <c r="J1164" s="91"/>
      <c r="K1164" s="91"/>
      <c r="L1164" s="91"/>
      <c r="M1164" s="91"/>
    </row>
    <row r="1165" spans="5:13" x14ac:dyDescent="0.2">
      <c r="E1165" s="91"/>
      <c r="F1165" s="91"/>
      <c r="G1165" s="91"/>
      <c r="H1165" s="91"/>
      <c r="I1165" s="91"/>
      <c r="J1165" s="91"/>
      <c r="K1165" s="91"/>
      <c r="L1165" s="91"/>
      <c r="M1165" s="91"/>
    </row>
    <row r="1166" spans="5:13" x14ac:dyDescent="0.2">
      <c r="E1166" s="91"/>
      <c r="F1166" s="91"/>
      <c r="G1166" s="91"/>
      <c r="H1166" s="91"/>
      <c r="I1166" s="91"/>
      <c r="J1166" s="91"/>
      <c r="K1166" s="91"/>
      <c r="L1166" s="91"/>
      <c r="M1166" s="91"/>
    </row>
    <row r="1167" spans="5:13" x14ac:dyDescent="0.2">
      <c r="E1167" s="91"/>
      <c r="F1167" s="91"/>
      <c r="G1167" s="91"/>
      <c r="H1167" s="91"/>
      <c r="I1167" s="91"/>
      <c r="J1167" s="91"/>
      <c r="K1167" s="91"/>
      <c r="L1167" s="91"/>
      <c r="M1167" s="91"/>
    </row>
    <row r="1168" spans="5:13" x14ac:dyDescent="0.2">
      <c r="E1168" s="91"/>
      <c r="F1168" s="91"/>
      <c r="G1168" s="91"/>
      <c r="H1168" s="91"/>
      <c r="I1168" s="91"/>
      <c r="J1168" s="91"/>
      <c r="K1168" s="91"/>
      <c r="L1168" s="91"/>
      <c r="M1168" s="91"/>
    </row>
    <row r="1169" spans="5:13" x14ac:dyDescent="0.2">
      <c r="E1169" s="91"/>
      <c r="F1169" s="91"/>
      <c r="G1169" s="91"/>
      <c r="H1169" s="91"/>
      <c r="I1169" s="91"/>
      <c r="J1169" s="91"/>
      <c r="K1169" s="91"/>
      <c r="L1169" s="91"/>
      <c r="M1169" s="91"/>
    </row>
    <row r="1170" spans="5:13" x14ac:dyDescent="0.2">
      <c r="E1170" s="91"/>
      <c r="F1170" s="91"/>
      <c r="G1170" s="91"/>
      <c r="H1170" s="91"/>
      <c r="I1170" s="91"/>
      <c r="J1170" s="91"/>
      <c r="K1170" s="91"/>
      <c r="L1170" s="91"/>
      <c r="M1170" s="91"/>
    </row>
    <row r="1171" spans="5:13" x14ac:dyDescent="0.2">
      <c r="E1171" s="91"/>
      <c r="F1171" s="91"/>
      <c r="G1171" s="91"/>
      <c r="H1171" s="91"/>
      <c r="I1171" s="91"/>
      <c r="J1171" s="91"/>
      <c r="K1171" s="91"/>
      <c r="L1171" s="91"/>
      <c r="M1171" s="91"/>
    </row>
    <row r="1172" spans="5:13" x14ac:dyDescent="0.2">
      <c r="E1172" s="91"/>
      <c r="F1172" s="91"/>
      <c r="G1172" s="91"/>
      <c r="H1172" s="91"/>
      <c r="I1172" s="91"/>
      <c r="J1172" s="91"/>
      <c r="K1172" s="91"/>
      <c r="L1172" s="91"/>
      <c r="M1172" s="91"/>
    </row>
    <row r="1173" spans="5:13" x14ac:dyDescent="0.2">
      <c r="E1173" s="91"/>
      <c r="F1173" s="91"/>
      <c r="G1173" s="91"/>
      <c r="H1173" s="91"/>
      <c r="I1173" s="91"/>
      <c r="J1173" s="91"/>
      <c r="K1173" s="91"/>
      <c r="L1173" s="91"/>
      <c r="M1173" s="91"/>
    </row>
    <row r="1174" spans="5:13" x14ac:dyDescent="0.2">
      <c r="E1174" s="91"/>
      <c r="F1174" s="91"/>
      <c r="G1174" s="91"/>
      <c r="H1174" s="91"/>
      <c r="I1174" s="91"/>
      <c r="J1174" s="91"/>
      <c r="K1174" s="91"/>
      <c r="L1174" s="91"/>
      <c r="M1174" s="91"/>
    </row>
    <row r="1175" spans="5:13" x14ac:dyDescent="0.2">
      <c r="E1175" s="91"/>
      <c r="F1175" s="91"/>
      <c r="G1175" s="91"/>
      <c r="H1175" s="91"/>
      <c r="I1175" s="91"/>
      <c r="J1175" s="91"/>
      <c r="K1175" s="91"/>
      <c r="L1175" s="91"/>
      <c r="M1175" s="91"/>
    </row>
    <row r="1176" spans="5:13" x14ac:dyDescent="0.2">
      <c r="E1176" s="91"/>
      <c r="F1176" s="91"/>
      <c r="G1176" s="91"/>
      <c r="H1176" s="91"/>
      <c r="I1176" s="91"/>
      <c r="J1176" s="91"/>
      <c r="K1176" s="91"/>
      <c r="L1176" s="91"/>
      <c r="M1176" s="91"/>
    </row>
    <row r="1177" spans="5:13" x14ac:dyDescent="0.2">
      <c r="E1177" s="91"/>
      <c r="F1177" s="91"/>
      <c r="G1177" s="91"/>
      <c r="H1177" s="91"/>
      <c r="I1177" s="91"/>
      <c r="J1177" s="91"/>
      <c r="K1177" s="91"/>
      <c r="L1177" s="91"/>
      <c r="M1177" s="91"/>
    </row>
    <row r="1178" spans="5:13" x14ac:dyDescent="0.2">
      <c r="E1178" s="91"/>
      <c r="F1178" s="91"/>
      <c r="G1178" s="91"/>
      <c r="H1178" s="91"/>
      <c r="I1178" s="91"/>
      <c r="J1178" s="91"/>
      <c r="K1178" s="91"/>
      <c r="L1178" s="91"/>
      <c r="M1178" s="91"/>
    </row>
    <row r="1179" spans="5:13" x14ac:dyDescent="0.2">
      <c r="E1179" s="91"/>
      <c r="F1179" s="91"/>
      <c r="G1179" s="91"/>
      <c r="H1179" s="91"/>
      <c r="I1179" s="91"/>
      <c r="J1179" s="91"/>
      <c r="K1179" s="91"/>
      <c r="L1179" s="91"/>
      <c r="M1179" s="91"/>
    </row>
    <row r="1180" spans="5:13" x14ac:dyDescent="0.2">
      <c r="E1180" s="91"/>
      <c r="F1180" s="91"/>
      <c r="G1180" s="91"/>
      <c r="H1180" s="91"/>
      <c r="I1180" s="91"/>
      <c r="J1180" s="91"/>
      <c r="K1180" s="91"/>
      <c r="L1180" s="91"/>
      <c r="M1180" s="91"/>
    </row>
    <row r="1181" spans="5:13" x14ac:dyDescent="0.2">
      <c r="E1181" s="91"/>
      <c r="F1181" s="91"/>
      <c r="G1181" s="91"/>
      <c r="H1181" s="91"/>
      <c r="I1181" s="91"/>
      <c r="J1181" s="91"/>
      <c r="K1181" s="91"/>
      <c r="L1181" s="91"/>
      <c r="M1181" s="91"/>
    </row>
    <row r="1182" spans="5:13" x14ac:dyDescent="0.2">
      <c r="E1182" s="91"/>
      <c r="F1182" s="91"/>
      <c r="G1182" s="91"/>
      <c r="H1182" s="91"/>
      <c r="I1182" s="91"/>
      <c r="J1182" s="91"/>
      <c r="K1182" s="91"/>
      <c r="L1182" s="91"/>
      <c r="M1182" s="91"/>
    </row>
    <row r="1183" spans="5:13" x14ac:dyDescent="0.2">
      <c r="E1183" s="91"/>
      <c r="F1183" s="91"/>
      <c r="G1183" s="91"/>
      <c r="H1183" s="91"/>
      <c r="I1183" s="91"/>
      <c r="J1183" s="91"/>
      <c r="K1183" s="91"/>
      <c r="L1183" s="91"/>
      <c r="M1183" s="91"/>
    </row>
    <row r="1184" spans="5:13" x14ac:dyDescent="0.2">
      <c r="E1184" s="91"/>
      <c r="F1184" s="91"/>
      <c r="G1184" s="91"/>
      <c r="H1184" s="91"/>
      <c r="I1184" s="91"/>
      <c r="J1184" s="91"/>
      <c r="K1184" s="91"/>
      <c r="L1184" s="91"/>
      <c r="M1184" s="91"/>
    </row>
    <row r="1185" spans="5:13" x14ac:dyDescent="0.2">
      <c r="E1185" s="91"/>
      <c r="F1185" s="91"/>
      <c r="G1185" s="91"/>
      <c r="H1185" s="91"/>
      <c r="I1185" s="91"/>
      <c r="J1185" s="91"/>
      <c r="K1185" s="91"/>
      <c r="L1185" s="91"/>
      <c r="M1185" s="91"/>
    </row>
    <row r="1186" spans="5:13" x14ac:dyDescent="0.2">
      <c r="E1186" s="91"/>
      <c r="F1186" s="91"/>
      <c r="G1186" s="91"/>
      <c r="H1186" s="91"/>
      <c r="I1186" s="91"/>
      <c r="J1186" s="91"/>
      <c r="K1186" s="91"/>
      <c r="L1186" s="91"/>
      <c r="M1186" s="91"/>
    </row>
    <row r="1187" spans="5:13" x14ac:dyDescent="0.2">
      <c r="E1187" s="91"/>
      <c r="F1187" s="91"/>
      <c r="G1187" s="91"/>
      <c r="H1187" s="91"/>
      <c r="I1187" s="91"/>
      <c r="J1187" s="91"/>
      <c r="K1187" s="91"/>
      <c r="L1187" s="91"/>
      <c r="M1187" s="91"/>
    </row>
    <row r="1188" spans="5:13" x14ac:dyDescent="0.2">
      <c r="E1188" s="91"/>
      <c r="F1188" s="91"/>
      <c r="G1188" s="91"/>
      <c r="H1188" s="91"/>
      <c r="I1188" s="91"/>
      <c r="J1188" s="91"/>
      <c r="K1188" s="91"/>
      <c r="L1188" s="91"/>
      <c r="M1188" s="91"/>
    </row>
    <row r="1189" spans="5:13" x14ac:dyDescent="0.2">
      <c r="E1189" s="91"/>
      <c r="F1189" s="91"/>
      <c r="G1189" s="91"/>
      <c r="H1189" s="91"/>
      <c r="I1189" s="91"/>
      <c r="J1189" s="91"/>
      <c r="K1189" s="91"/>
      <c r="L1189" s="91"/>
      <c r="M1189" s="91"/>
    </row>
    <row r="1190" spans="5:13" x14ac:dyDescent="0.2">
      <c r="E1190" s="91"/>
      <c r="F1190" s="91"/>
      <c r="G1190" s="91"/>
      <c r="H1190" s="91"/>
      <c r="I1190" s="91"/>
      <c r="J1190" s="91"/>
      <c r="K1190" s="91"/>
      <c r="L1190" s="91"/>
      <c r="M1190" s="91"/>
    </row>
    <row r="1191" spans="5:13" x14ac:dyDescent="0.2">
      <c r="E1191" s="91"/>
      <c r="F1191" s="91"/>
      <c r="G1191" s="91"/>
      <c r="H1191" s="91"/>
      <c r="I1191" s="91"/>
      <c r="J1191" s="91"/>
      <c r="K1191" s="91"/>
      <c r="L1191" s="91"/>
      <c r="M1191" s="91"/>
    </row>
    <row r="1192" spans="5:13" x14ac:dyDescent="0.2">
      <c r="E1192" s="91"/>
      <c r="F1192" s="91"/>
      <c r="G1192" s="91"/>
      <c r="H1192" s="91"/>
      <c r="I1192" s="91"/>
      <c r="J1192" s="91"/>
      <c r="K1192" s="91"/>
      <c r="L1192" s="91"/>
      <c r="M1192" s="91"/>
    </row>
    <row r="1193" spans="5:13" x14ac:dyDescent="0.2">
      <c r="E1193" s="91"/>
      <c r="F1193" s="91"/>
      <c r="G1193" s="91"/>
      <c r="H1193" s="91"/>
      <c r="I1193" s="91"/>
      <c r="J1193" s="91"/>
      <c r="K1193" s="91"/>
      <c r="L1193" s="91"/>
      <c r="M1193" s="91"/>
    </row>
    <row r="1194" spans="5:13" x14ac:dyDescent="0.2">
      <c r="E1194" s="91"/>
      <c r="F1194" s="91"/>
      <c r="G1194" s="91"/>
      <c r="H1194" s="91"/>
      <c r="I1194" s="91"/>
      <c r="J1194" s="91"/>
      <c r="K1194" s="91"/>
      <c r="L1194" s="91"/>
      <c r="M1194" s="91"/>
    </row>
    <row r="1195" spans="5:13" x14ac:dyDescent="0.2">
      <c r="E1195" s="91"/>
      <c r="F1195" s="91"/>
      <c r="G1195" s="91"/>
      <c r="H1195" s="91"/>
      <c r="I1195" s="91"/>
      <c r="J1195" s="91"/>
      <c r="K1195" s="91"/>
      <c r="L1195" s="91"/>
      <c r="M1195" s="91"/>
    </row>
    <row r="1196" spans="5:13" x14ac:dyDescent="0.2">
      <c r="E1196" s="91"/>
      <c r="F1196" s="91"/>
      <c r="G1196" s="91"/>
      <c r="H1196" s="91"/>
      <c r="I1196" s="91"/>
      <c r="J1196" s="91"/>
      <c r="K1196" s="91"/>
      <c r="L1196" s="91"/>
      <c r="M1196" s="91"/>
    </row>
    <row r="1197" spans="5:13" x14ac:dyDescent="0.2">
      <c r="E1197" s="91"/>
      <c r="F1197" s="91"/>
      <c r="G1197" s="91"/>
      <c r="H1197" s="91"/>
      <c r="I1197" s="91"/>
      <c r="J1197" s="91"/>
      <c r="K1197" s="91"/>
      <c r="L1197" s="91"/>
      <c r="M1197" s="91"/>
    </row>
    <row r="1198" spans="5:13" x14ac:dyDescent="0.2">
      <c r="E1198" s="91"/>
      <c r="F1198" s="91"/>
      <c r="G1198" s="91"/>
      <c r="H1198" s="91"/>
      <c r="I1198" s="91"/>
      <c r="J1198" s="91"/>
      <c r="K1198" s="91"/>
      <c r="L1198" s="91"/>
      <c r="M1198" s="91"/>
    </row>
    <row r="1199" spans="5:13" x14ac:dyDescent="0.2">
      <c r="E1199" s="91"/>
      <c r="F1199" s="91"/>
      <c r="G1199" s="91"/>
      <c r="H1199" s="91"/>
      <c r="I1199" s="91"/>
      <c r="J1199" s="91"/>
      <c r="K1199" s="91"/>
      <c r="L1199" s="91"/>
      <c r="M1199" s="91"/>
    </row>
    <row r="1200" spans="5:13" x14ac:dyDescent="0.2">
      <c r="E1200" s="91"/>
      <c r="F1200" s="91"/>
      <c r="G1200" s="91"/>
      <c r="H1200" s="91"/>
      <c r="I1200" s="91"/>
      <c r="J1200" s="91"/>
      <c r="K1200" s="91"/>
      <c r="L1200" s="91"/>
      <c r="M1200" s="91"/>
    </row>
    <row r="1201" spans="5:13" x14ac:dyDescent="0.2">
      <c r="E1201" s="91"/>
      <c r="F1201" s="91"/>
      <c r="G1201" s="91"/>
      <c r="H1201" s="91"/>
      <c r="I1201" s="91"/>
      <c r="J1201" s="91"/>
      <c r="K1201" s="91"/>
      <c r="L1201" s="91"/>
      <c r="M1201" s="91"/>
    </row>
    <row r="1202" spans="5:13" x14ac:dyDescent="0.2">
      <c r="E1202" s="91"/>
      <c r="F1202" s="91"/>
      <c r="G1202" s="91"/>
      <c r="H1202" s="91"/>
      <c r="I1202" s="91"/>
      <c r="J1202" s="91"/>
      <c r="K1202" s="91"/>
      <c r="L1202" s="91"/>
      <c r="M1202" s="91"/>
    </row>
    <row r="1203" spans="5:13" x14ac:dyDescent="0.2">
      <c r="E1203" s="91"/>
      <c r="F1203" s="91"/>
      <c r="G1203" s="91"/>
      <c r="H1203" s="91"/>
      <c r="I1203" s="91"/>
      <c r="J1203" s="91"/>
      <c r="K1203" s="91"/>
      <c r="L1203" s="91"/>
      <c r="M1203" s="91"/>
    </row>
    <row r="1204" spans="5:13" x14ac:dyDescent="0.2">
      <c r="E1204" s="91"/>
      <c r="F1204" s="91"/>
      <c r="G1204" s="91"/>
      <c r="H1204" s="91"/>
      <c r="I1204" s="91"/>
      <c r="J1204" s="91"/>
      <c r="K1204" s="91"/>
      <c r="L1204" s="91"/>
      <c r="M1204" s="91"/>
    </row>
    <row r="1205" spans="5:13" x14ac:dyDescent="0.2">
      <c r="E1205" s="91"/>
      <c r="F1205" s="91"/>
      <c r="G1205" s="91"/>
      <c r="H1205" s="91"/>
      <c r="I1205" s="91"/>
      <c r="J1205" s="91"/>
      <c r="K1205" s="91"/>
      <c r="L1205" s="91"/>
      <c r="M1205" s="91"/>
    </row>
    <row r="1206" spans="5:13" x14ac:dyDescent="0.2">
      <c r="E1206" s="91"/>
      <c r="F1206" s="91"/>
      <c r="G1206" s="91"/>
      <c r="H1206" s="91"/>
      <c r="I1206" s="91"/>
      <c r="J1206" s="91"/>
      <c r="K1206" s="91"/>
      <c r="L1206" s="91"/>
      <c r="M1206" s="91"/>
    </row>
    <row r="1207" spans="5:13" x14ac:dyDescent="0.2">
      <c r="E1207" s="91"/>
      <c r="F1207" s="91"/>
      <c r="G1207" s="91"/>
      <c r="H1207" s="91"/>
      <c r="I1207" s="91"/>
      <c r="J1207" s="91"/>
      <c r="K1207" s="91"/>
      <c r="L1207" s="91"/>
      <c r="M1207" s="91"/>
    </row>
    <row r="1208" spans="5:13" x14ac:dyDescent="0.2">
      <c r="E1208" s="91"/>
      <c r="F1208" s="91"/>
      <c r="G1208" s="91"/>
      <c r="H1208" s="91"/>
      <c r="I1208" s="91"/>
      <c r="J1208" s="91"/>
      <c r="K1208" s="91"/>
      <c r="L1208" s="91"/>
      <c r="M1208" s="91"/>
    </row>
    <row r="1209" spans="5:13" x14ac:dyDescent="0.2">
      <c r="E1209" s="91"/>
      <c r="F1209" s="91"/>
      <c r="G1209" s="91"/>
      <c r="H1209" s="91"/>
      <c r="I1209" s="91"/>
      <c r="J1209" s="91"/>
      <c r="K1209" s="91"/>
      <c r="L1209" s="91"/>
      <c r="M1209" s="91"/>
    </row>
    <row r="1210" spans="5:13" x14ac:dyDescent="0.2">
      <c r="E1210" s="91"/>
      <c r="F1210" s="91"/>
      <c r="G1210" s="91"/>
      <c r="H1210" s="91"/>
      <c r="I1210" s="91"/>
      <c r="J1210" s="91"/>
      <c r="K1210" s="91"/>
      <c r="L1210" s="91"/>
      <c r="M1210" s="91"/>
    </row>
    <row r="1211" spans="5:13" x14ac:dyDescent="0.2">
      <c r="E1211" s="91"/>
      <c r="F1211" s="91"/>
      <c r="G1211" s="91"/>
      <c r="H1211" s="91"/>
      <c r="I1211" s="91"/>
      <c r="J1211" s="91"/>
      <c r="K1211" s="91"/>
      <c r="L1211" s="91"/>
      <c r="M1211" s="91"/>
    </row>
    <row r="1212" spans="5:13" x14ac:dyDescent="0.2">
      <c r="E1212" s="91"/>
      <c r="F1212" s="91"/>
      <c r="G1212" s="91"/>
      <c r="H1212" s="91"/>
      <c r="I1212" s="91"/>
      <c r="J1212" s="91"/>
      <c r="K1212" s="91"/>
      <c r="L1212" s="91"/>
      <c r="M1212" s="91"/>
    </row>
    <row r="1213" spans="5:13" x14ac:dyDescent="0.2">
      <c r="E1213" s="91"/>
      <c r="F1213" s="91"/>
      <c r="G1213" s="91"/>
      <c r="H1213" s="91"/>
      <c r="I1213" s="91"/>
      <c r="J1213" s="91"/>
      <c r="K1213" s="91"/>
      <c r="L1213" s="91"/>
      <c r="M1213" s="91"/>
    </row>
    <row r="1214" spans="5:13" x14ac:dyDescent="0.2">
      <c r="E1214" s="91"/>
      <c r="F1214" s="91"/>
      <c r="G1214" s="91"/>
      <c r="H1214" s="91"/>
      <c r="I1214" s="91"/>
      <c r="J1214" s="91"/>
      <c r="K1214" s="91"/>
      <c r="L1214" s="91"/>
      <c r="M1214" s="91"/>
    </row>
    <row r="1215" spans="5:13" x14ac:dyDescent="0.2">
      <c r="E1215" s="91"/>
      <c r="F1215" s="91"/>
      <c r="G1215" s="91"/>
      <c r="H1215" s="91"/>
      <c r="I1215" s="91"/>
      <c r="J1215" s="91"/>
      <c r="K1215" s="91"/>
      <c r="L1215" s="91"/>
      <c r="M1215" s="91"/>
    </row>
    <row r="1216" spans="5:13" x14ac:dyDescent="0.2">
      <c r="E1216" s="91"/>
      <c r="F1216" s="91"/>
      <c r="G1216" s="91"/>
      <c r="H1216" s="91"/>
      <c r="I1216" s="91"/>
      <c r="J1216" s="91"/>
      <c r="K1216" s="91"/>
      <c r="L1216" s="91"/>
      <c r="M1216" s="91"/>
    </row>
    <row r="1217" spans="5:13" x14ac:dyDescent="0.2">
      <c r="E1217" s="91"/>
      <c r="F1217" s="91"/>
      <c r="G1217" s="91"/>
      <c r="H1217" s="91"/>
      <c r="I1217" s="91"/>
      <c r="J1217" s="91"/>
      <c r="K1217" s="91"/>
      <c r="L1217" s="91"/>
      <c r="M1217" s="91"/>
    </row>
    <row r="1218" spans="5:13" x14ac:dyDescent="0.2">
      <c r="E1218" s="91"/>
      <c r="F1218" s="91"/>
      <c r="G1218" s="91"/>
      <c r="H1218" s="91"/>
      <c r="I1218" s="91"/>
      <c r="J1218" s="91"/>
      <c r="K1218" s="91"/>
      <c r="L1218" s="91"/>
      <c r="M1218" s="91"/>
    </row>
    <row r="1219" spans="5:13" x14ac:dyDescent="0.2">
      <c r="E1219" s="91"/>
      <c r="F1219" s="91"/>
      <c r="G1219" s="91"/>
      <c r="H1219" s="91"/>
      <c r="I1219" s="91"/>
      <c r="J1219" s="91"/>
      <c r="K1219" s="91"/>
      <c r="L1219" s="91"/>
      <c r="M1219" s="91"/>
    </row>
    <row r="1220" spans="5:13" x14ac:dyDescent="0.2">
      <c r="E1220" s="91"/>
      <c r="F1220" s="91"/>
      <c r="G1220" s="91"/>
      <c r="H1220" s="91"/>
      <c r="I1220" s="91"/>
      <c r="J1220" s="91"/>
      <c r="K1220" s="91"/>
      <c r="L1220" s="91"/>
      <c r="M1220" s="91"/>
    </row>
    <row r="1221" spans="5:13" x14ac:dyDescent="0.2">
      <c r="E1221" s="91"/>
      <c r="F1221" s="91"/>
      <c r="G1221" s="91"/>
      <c r="H1221" s="91"/>
      <c r="I1221" s="91"/>
      <c r="J1221" s="91"/>
      <c r="K1221" s="91"/>
      <c r="L1221" s="91"/>
      <c r="M1221" s="91"/>
    </row>
    <row r="1222" spans="5:13" x14ac:dyDescent="0.2">
      <c r="E1222" s="91"/>
      <c r="F1222" s="91"/>
      <c r="G1222" s="91"/>
      <c r="H1222" s="91"/>
      <c r="I1222" s="91"/>
      <c r="J1222" s="91"/>
      <c r="K1222" s="91"/>
      <c r="L1222" s="91"/>
      <c r="M1222" s="91"/>
    </row>
    <row r="1223" spans="5:13" x14ac:dyDescent="0.2">
      <c r="E1223" s="91"/>
      <c r="F1223" s="91"/>
      <c r="G1223" s="91"/>
      <c r="H1223" s="91"/>
      <c r="I1223" s="91"/>
      <c r="J1223" s="91"/>
      <c r="K1223" s="91"/>
      <c r="L1223" s="91"/>
      <c r="M1223" s="91"/>
    </row>
    <row r="1224" spans="5:13" x14ac:dyDescent="0.2">
      <c r="E1224" s="91"/>
      <c r="F1224" s="91"/>
      <c r="G1224" s="91"/>
      <c r="H1224" s="91"/>
      <c r="I1224" s="91"/>
      <c r="J1224" s="91"/>
      <c r="K1224" s="91"/>
      <c r="L1224" s="91"/>
      <c r="M1224" s="91"/>
    </row>
    <row r="1225" spans="5:13" x14ac:dyDescent="0.2">
      <c r="E1225" s="91"/>
      <c r="F1225" s="91"/>
      <c r="G1225" s="91"/>
      <c r="H1225" s="91"/>
      <c r="I1225" s="91"/>
      <c r="J1225" s="91"/>
      <c r="K1225" s="91"/>
      <c r="L1225" s="91"/>
      <c r="M1225" s="91"/>
    </row>
    <row r="1226" spans="5:13" x14ac:dyDescent="0.2">
      <c r="E1226" s="91"/>
      <c r="F1226" s="91"/>
      <c r="G1226" s="91"/>
      <c r="H1226" s="91"/>
      <c r="I1226" s="91"/>
      <c r="J1226" s="91"/>
      <c r="K1226" s="91"/>
      <c r="L1226" s="91"/>
      <c r="M1226" s="91"/>
    </row>
    <row r="1227" spans="5:13" x14ac:dyDescent="0.2">
      <c r="E1227" s="91"/>
      <c r="F1227" s="91"/>
      <c r="G1227" s="91"/>
      <c r="H1227" s="91"/>
      <c r="I1227" s="91"/>
      <c r="J1227" s="91"/>
      <c r="K1227" s="91"/>
      <c r="L1227" s="91"/>
      <c r="M1227" s="91"/>
    </row>
    <row r="1228" spans="5:13" x14ac:dyDescent="0.2">
      <c r="E1228" s="91"/>
      <c r="F1228" s="91"/>
      <c r="G1228" s="91"/>
      <c r="H1228" s="91"/>
      <c r="I1228" s="91"/>
      <c r="J1228" s="91"/>
      <c r="K1228" s="91"/>
      <c r="L1228" s="91"/>
      <c r="M1228" s="91"/>
    </row>
    <row r="1229" spans="5:13" x14ac:dyDescent="0.2">
      <c r="E1229" s="91"/>
      <c r="F1229" s="91"/>
      <c r="G1229" s="91"/>
      <c r="H1229" s="91"/>
      <c r="I1229" s="91"/>
      <c r="J1229" s="91"/>
      <c r="K1229" s="91"/>
      <c r="L1229" s="91"/>
      <c r="M1229" s="91"/>
    </row>
    <row r="1230" spans="5:13" x14ac:dyDescent="0.2">
      <c r="E1230" s="91"/>
      <c r="F1230" s="91"/>
      <c r="G1230" s="91"/>
      <c r="H1230" s="91"/>
      <c r="I1230" s="91"/>
      <c r="J1230" s="91"/>
      <c r="K1230" s="91"/>
      <c r="L1230" s="91"/>
      <c r="M1230" s="91"/>
    </row>
    <row r="1231" spans="5:13" x14ac:dyDescent="0.2">
      <c r="E1231" s="91"/>
      <c r="F1231" s="91"/>
      <c r="G1231" s="91"/>
      <c r="H1231" s="91"/>
      <c r="I1231" s="91"/>
      <c r="J1231" s="91"/>
      <c r="K1231" s="91"/>
      <c r="L1231" s="91"/>
      <c r="M1231" s="91"/>
    </row>
    <row r="1232" spans="5:13" x14ac:dyDescent="0.2">
      <c r="E1232" s="91"/>
      <c r="F1232" s="91"/>
      <c r="G1232" s="91"/>
      <c r="H1232" s="91"/>
      <c r="I1232" s="91"/>
      <c r="J1232" s="91"/>
      <c r="K1232" s="91"/>
      <c r="L1232" s="91"/>
      <c r="M1232" s="91"/>
    </row>
    <row r="1233" spans="5:13" x14ac:dyDescent="0.2">
      <c r="E1233" s="91"/>
      <c r="F1233" s="91"/>
      <c r="G1233" s="91"/>
      <c r="H1233" s="91"/>
      <c r="I1233" s="91"/>
      <c r="J1233" s="91"/>
      <c r="K1233" s="91"/>
      <c r="L1233" s="91"/>
      <c r="M1233" s="91"/>
    </row>
    <row r="1234" spans="5:13" x14ac:dyDescent="0.2">
      <c r="E1234" s="91"/>
      <c r="F1234" s="91"/>
      <c r="G1234" s="91"/>
      <c r="H1234" s="91"/>
      <c r="I1234" s="91"/>
      <c r="J1234" s="91"/>
      <c r="K1234" s="91"/>
      <c r="L1234" s="91"/>
      <c r="M1234" s="91"/>
    </row>
    <row r="1235" spans="5:13" x14ac:dyDescent="0.2">
      <c r="E1235" s="91"/>
      <c r="F1235" s="91"/>
      <c r="G1235" s="91"/>
      <c r="H1235" s="91"/>
      <c r="I1235" s="91"/>
      <c r="J1235" s="91"/>
      <c r="K1235" s="91"/>
      <c r="L1235" s="91"/>
      <c r="M1235" s="91"/>
    </row>
    <row r="1236" spans="5:13" x14ac:dyDescent="0.2">
      <c r="E1236" s="91"/>
      <c r="F1236" s="91"/>
      <c r="G1236" s="91"/>
      <c r="H1236" s="91"/>
      <c r="I1236" s="91"/>
      <c r="J1236" s="91"/>
      <c r="K1236" s="91"/>
      <c r="L1236" s="91"/>
      <c r="M1236" s="91"/>
    </row>
    <row r="1237" spans="5:13" x14ac:dyDescent="0.2">
      <c r="E1237" s="91"/>
      <c r="F1237" s="91"/>
      <c r="G1237" s="91"/>
      <c r="H1237" s="91"/>
      <c r="I1237" s="91"/>
      <c r="J1237" s="91"/>
      <c r="K1237" s="91"/>
      <c r="L1237" s="91"/>
      <c r="M1237" s="91"/>
    </row>
    <row r="1238" spans="5:13" x14ac:dyDescent="0.2">
      <c r="E1238" s="91"/>
      <c r="F1238" s="91"/>
      <c r="G1238" s="91"/>
      <c r="H1238" s="91"/>
      <c r="I1238" s="91"/>
      <c r="J1238" s="91"/>
      <c r="K1238" s="91"/>
      <c r="L1238" s="91"/>
      <c r="M1238" s="91"/>
    </row>
    <row r="1239" spans="5:13" x14ac:dyDescent="0.2">
      <c r="E1239" s="91"/>
      <c r="F1239" s="91"/>
      <c r="G1239" s="91"/>
      <c r="H1239" s="91"/>
      <c r="I1239" s="91"/>
      <c r="J1239" s="91"/>
      <c r="K1239" s="91"/>
      <c r="L1239" s="91"/>
      <c r="M1239" s="91"/>
    </row>
    <row r="1240" spans="5:13" x14ac:dyDescent="0.2">
      <c r="E1240" s="91"/>
      <c r="F1240" s="91"/>
      <c r="G1240" s="91"/>
      <c r="H1240" s="91"/>
      <c r="I1240" s="91"/>
      <c r="J1240" s="91"/>
      <c r="K1240" s="91"/>
      <c r="L1240" s="91"/>
      <c r="M1240" s="91"/>
    </row>
    <row r="1241" spans="5:13" x14ac:dyDescent="0.2">
      <c r="E1241" s="91"/>
      <c r="F1241" s="91"/>
      <c r="G1241" s="91"/>
      <c r="H1241" s="91"/>
      <c r="I1241" s="91"/>
      <c r="J1241" s="91"/>
      <c r="K1241" s="91"/>
      <c r="L1241" s="91"/>
      <c r="M1241" s="91"/>
    </row>
    <row r="1242" spans="5:13" x14ac:dyDescent="0.2">
      <c r="E1242" s="91"/>
      <c r="F1242" s="91"/>
      <c r="G1242" s="91"/>
      <c r="H1242" s="91"/>
      <c r="I1242" s="91"/>
      <c r="J1242" s="91"/>
      <c r="K1242" s="91"/>
      <c r="L1242" s="91"/>
      <c r="M1242" s="91"/>
    </row>
    <row r="1243" spans="5:13" x14ac:dyDescent="0.2">
      <c r="E1243" s="91"/>
      <c r="F1243" s="91"/>
      <c r="G1243" s="91"/>
      <c r="H1243" s="91"/>
      <c r="I1243" s="91"/>
      <c r="J1243" s="91"/>
      <c r="K1243" s="91"/>
      <c r="L1243" s="91"/>
      <c r="M1243" s="91"/>
    </row>
    <row r="1244" spans="5:13" x14ac:dyDescent="0.2">
      <c r="E1244" s="91"/>
      <c r="F1244" s="91"/>
      <c r="G1244" s="91"/>
      <c r="H1244" s="91"/>
      <c r="I1244" s="91"/>
      <c r="J1244" s="91"/>
      <c r="K1244" s="91"/>
      <c r="L1244" s="91"/>
      <c r="M1244" s="91"/>
    </row>
    <row r="1245" spans="5:13" x14ac:dyDescent="0.2">
      <c r="E1245" s="91"/>
      <c r="F1245" s="91"/>
      <c r="G1245" s="91"/>
      <c r="H1245" s="91"/>
      <c r="I1245" s="91"/>
      <c r="J1245" s="91"/>
      <c r="K1245" s="91"/>
      <c r="L1245" s="91"/>
      <c r="M1245" s="91"/>
    </row>
    <row r="1246" spans="5:13" x14ac:dyDescent="0.2">
      <c r="E1246" s="91"/>
      <c r="F1246" s="91"/>
      <c r="G1246" s="91"/>
      <c r="H1246" s="91"/>
      <c r="I1246" s="91"/>
      <c r="J1246" s="91"/>
      <c r="K1246" s="91"/>
      <c r="L1246" s="91"/>
      <c r="M1246" s="91"/>
    </row>
    <row r="1247" spans="5:13" x14ac:dyDescent="0.2">
      <c r="E1247" s="91"/>
      <c r="F1247" s="91"/>
      <c r="G1247" s="91"/>
      <c r="H1247" s="91"/>
      <c r="I1247" s="91"/>
      <c r="J1247" s="91"/>
      <c r="K1247" s="91"/>
      <c r="L1247" s="91"/>
      <c r="M1247" s="91"/>
    </row>
    <row r="1248" spans="5:13" x14ac:dyDescent="0.2">
      <c r="E1248" s="91"/>
      <c r="F1248" s="91"/>
      <c r="G1248" s="91"/>
      <c r="H1248" s="91"/>
      <c r="I1248" s="91"/>
      <c r="J1248" s="91"/>
      <c r="K1248" s="91"/>
      <c r="L1248" s="91"/>
      <c r="M1248" s="91"/>
    </row>
    <row r="1249" spans="5:13" x14ac:dyDescent="0.2">
      <c r="E1249" s="91"/>
      <c r="F1249" s="91"/>
      <c r="G1249" s="91"/>
      <c r="H1249" s="91"/>
      <c r="I1249" s="91"/>
      <c r="J1249" s="91"/>
      <c r="K1249" s="91"/>
      <c r="L1249" s="91"/>
      <c r="M1249" s="91"/>
    </row>
    <row r="1250" spans="5:13" x14ac:dyDescent="0.2">
      <c r="E1250" s="91"/>
      <c r="F1250" s="91"/>
      <c r="G1250" s="91"/>
      <c r="H1250" s="91"/>
      <c r="I1250" s="91"/>
      <c r="J1250" s="91"/>
      <c r="K1250" s="91"/>
      <c r="L1250" s="91"/>
      <c r="M1250" s="91"/>
    </row>
    <row r="1251" spans="5:13" x14ac:dyDescent="0.2">
      <c r="E1251" s="91"/>
      <c r="F1251" s="91"/>
      <c r="G1251" s="91"/>
      <c r="H1251" s="91"/>
      <c r="I1251" s="91"/>
      <c r="J1251" s="91"/>
      <c r="K1251" s="91"/>
      <c r="L1251" s="91"/>
      <c r="M1251" s="91"/>
    </row>
    <row r="1252" spans="5:13" x14ac:dyDescent="0.2">
      <c r="E1252" s="91"/>
      <c r="F1252" s="91"/>
      <c r="G1252" s="91"/>
      <c r="H1252" s="91"/>
      <c r="I1252" s="91"/>
      <c r="J1252" s="91"/>
      <c r="K1252" s="91"/>
      <c r="L1252" s="91"/>
      <c r="M1252" s="91"/>
    </row>
    <row r="1253" spans="5:13" x14ac:dyDescent="0.2">
      <c r="E1253" s="91"/>
      <c r="F1253" s="91"/>
      <c r="G1253" s="91"/>
      <c r="H1253" s="91"/>
      <c r="I1253" s="91"/>
      <c r="J1253" s="91"/>
      <c r="K1253" s="91"/>
      <c r="L1253" s="91"/>
      <c r="M1253" s="91"/>
    </row>
    <row r="1254" spans="5:13" x14ac:dyDescent="0.2">
      <c r="E1254" s="91"/>
      <c r="F1254" s="91"/>
      <c r="G1254" s="91"/>
      <c r="H1254" s="91"/>
      <c r="I1254" s="91"/>
      <c r="J1254" s="91"/>
      <c r="K1254" s="91"/>
      <c r="L1254" s="91"/>
      <c r="M1254" s="91"/>
    </row>
    <row r="1255" spans="5:13" x14ac:dyDescent="0.2">
      <c r="E1255" s="91"/>
      <c r="F1255" s="91"/>
      <c r="G1255" s="91"/>
      <c r="H1255" s="91"/>
      <c r="I1255" s="91"/>
      <c r="J1255" s="91"/>
      <c r="K1255" s="91"/>
      <c r="L1255" s="91"/>
      <c r="M1255" s="91"/>
    </row>
    <row r="1256" spans="5:13" x14ac:dyDescent="0.2">
      <c r="E1256" s="91"/>
      <c r="F1256" s="91"/>
      <c r="G1256" s="91"/>
      <c r="H1256" s="91"/>
      <c r="I1256" s="91"/>
      <c r="J1256" s="91"/>
      <c r="K1256" s="91"/>
      <c r="L1256" s="91"/>
      <c r="M1256" s="91"/>
    </row>
    <row r="1257" spans="5:13" x14ac:dyDescent="0.2">
      <c r="E1257" s="91"/>
      <c r="F1257" s="91"/>
      <c r="G1257" s="91"/>
      <c r="H1257" s="91"/>
      <c r="I1257" s="91"/>
      <c r="J1257" s="91"/>
      <c r="K1257" s="91"/>
      <c r="L1257" s="91"/>
      <c r="M1257" s="91"/>
    </row>
    <row r="1258" spans="5:13" x14ac:dyDescent="0.2">
      <c r="E1258" s="91"/>
      <c r="F1258" s="91"/>
      <c r="G1258" s="91"/>
      <c r="H1258" s="91"/>
      <c r="I1258" s="91"/>
      <c r="J1258" s="91"/>
      <c r="K1258" s="91"/>
      <c r="L1258" s="91"/>
      <c r="M1258" s="91"/>
    </row>
    <row r="1259" spans="5:13" x14ac:dyDescent="0.2">
      <c r="E1259" s="91"/>
      <c r="F1259" s="91"/>
      <c r="G1259" s="91"/>
      <c r="H1259" s="91"/>
      <c r="I1259" s="91"/>
      <c r="J1259" s="91"/>
      <c r="K1259" s="91"/>
      <c r="L1259" s="91"/>
      <c r="M1259" s="91"/>
    </row>
    <row r="1260" spans="5:13" x14ac:dyDescent="0.2">
      <c r="E1260" s="91"/>
      <c r="F1260" s="91"/>
      <c r="G1260" s="91"/>
      <c r="H1260" s="91"/>
      <c r="I1260" s="91"/>
      <c r="J1260" s="91"/>
      <c r="K1260" s="91"/>
      <c r="L1260" s="91"/>
      <c r="M1260" s="91"/>
    </row>
    <row r="1261" spans="5:13" x14ac:dyDescent="0.2">
      <c r="E1261" s="91"/>
      <c r="F1261" s="91"/>
      <c r="G1261" s="91"/>
      <c r="H1261" s="91"/>
      <c r="I1261" s="91"/>
      <c r="J1261" s="91"/>
      <c r="K1261" s="91"/>
      <c r="L1261" s="91"/>
      <c r="M1261" s="91"/>
    </row>
    <row r="1262" spans="5:13" x14ac:dyDescent="0.2">
      <c r="E1262" s="91"/>
      <c r="F1262" s="91"/>
      <c r="G1262" s="91"/>
      <c r="H1262" s="91"/>
      <c r="I1262" s="91"/>
      <c r="J1262" s="91"/>
      <c r="K1262" s="91"/>
      <c r="L1262" s="91"/>
      <c r="M1262" s="91"/>
    </row>
    <row r="1263" spans="5:13" x14ac:dyDescent="0.2">
      <c r="E1263" s="91"/>
      <c r="F1263" s="91"/>
      <c r="G1263" s="91"/>
      <c r="H1263" s="91"/>
      <c r="I1263" s="91"/>
      <c r="J1263" s="91"/>
      <c r="K1263" s="91"/>
      <c r="L1263" s="91"/>
      <c r="M1263" s="91"/>
    </row>
    <row r="1264" spans="5:13" x14ac:dyDescent="0.2">
      <c r="E1264" s="91"/>
      <c r="F1264" s="91"/>
      <c r="G1264" s="91"/>
      <c r="H1264" s="91"/>
      <c r="I1264" s="91"/>
      <c r="J1264" s="91"/>
      <c r="K1264" s="91"/>
      <c r="L1264" s="91"/>
      <c r="M1264" s="91"/>
    </row>
    <row r="1265" spans="5:13" x14ac:dyDescent="0.2">
      <c r="E1265" s="91"/>
      <c r="F1265" s="91"/>
      <c r="G1265" s="91"/>
      <c r="H1265" s="91"/>
      <c r="I1265" s="91"/>
      <c r="J1265" s="91"/>
      <c r="K1265" s="91"/>
      <c r="L1265" s="91"/>
      <c r="M1265" s="91"/>
    </row>
    <row r="1266" spans="5:13" x14ac:dyDescent="0.2">
      <c r="E1266" s="91"/>
      <c r="F1266" s="91"/>
      <c r="G1266" s="91"/>
      <c r="H1266" s="91"/>
      <c r="I1266" s="91"/>
      <c r="J1266" s="91"/>
      <c r="K1266" s="91"/>
      <c r="L1266" s="91"/>
      <c r="M1266" s="91"/>
    </row>
    <row r="1267" spans="5:13" x14ac:dyDescent="0.2">
      <c r="E1267" s="91"/>
      <c r="F1267" s="91"/>
      <c r="G1267" s="91"/>
      <c r="H1267" s="91"/>
      <c r="I1267" s="91"/>
      <c r="J1267" s="91"/>
      <c r="K1267" s="91"/>
      <c r="L1267" s="91"/>
      <c r="M1267" s="91"/>
    </row>
    <row r="1268" spans="5:13" x14ac:dyDescent="0.2">
      <c r="E1268" s="91"/>
      <c r="F1268" s="91"/>
      <c r="G1268" s="91"/>
      <c r="H1268" s="91"/>
      <c r="I1268" s="91"/>
      <c r="J1268" s="91"/>
      <c r="K1268" s="91"/>
      <c r="L1268" s="91"/>
      <c r="M1268" s="91"/>
    </row>
    <row r="1269" spans="5:13" x14ac:dyDescent="0.2">
      <c r="E1269" s="91"/>
      <c r="F1269" s="91"/>
      <c r="G1269" s="91"/>
      <c r="H1269" s="91"/>
      <c r="I1269" s="91"/>
      <c r="J1269" s="91"/>
      <c r="K1269" s="91"/>
      <c r="L1269" s="91"/>
      <c r="M1269" s="91"/>
    </row>
    <row r="1270" spans="5:13" x14ac:dyDescent="0.2">
      <c r="E1270" s="91"/>
      <c r="F1270" s="91"/>
      <c r="G1270" s="91"/>
      <c r="H1270" s="91"/>
      <c r="I1270" s="91"/>
      <c r="J1270" s="91"/>
      <c r="K1270" s="91"/>
      <c r="L1270" s="91"/>
      <c r="M1270" s="91"/>
    </row>
    <row r="1271" spans="5:13" x14ac:dyDescent="0.2">
      <c r="E1271" s="91"/>
      <c r="F1271" s="91"/>
      <c r="G1271" s="91"/>
      <c r="H1271" s="91"/>
      <c r="I1271" s="91"/>
      <c r="J1271" s="91"/>
      <c r="K1271" s="91"/>
      <c r="L1271" s="91"/>
      <c r="M1271" s="91"/>
    </row>
    <row r="1272" spans="5:13" x14ac:dyDescent="0.2">
      <c r="E1272" s="91"/>
      <c r="F1272" s="91"/>
      <c r="G1272" s="91"/>
      <c r="H1272" s="91"/>
      <c r="I1272" s="91"/>
      <c r="J1272" s="91"/>
      <c r="K1272" s="91"/>
      <c r="L1272" s="91"/>
      <c r="M1272" s="91"/>
    </row>
    <row r="1273" spans="5:13" x14ac:dyDescent="0.2">
      <c r="E1273" s="91"/>
      <c r="F1273" s="91"/>
      <c r="G1273" s="91"/>
      <c r="H1273" s="91"/>
      <c r="I1273" s="91"/>
      <c r="J1273" s="91"/>
      <c r="K1273" s="91"/>
      <c r="L1273" s="91"/>
      <c r="M1273" s="91"/>
    </row>
    <row r="1274" spans="5:13" x14ac:dyDescent="0.2">
      <c r="E1274" s="91"/>
      <c r="F1274" s="91"/>
      <c r="G1274" s="91"/>
      <c r="H1274" s="91"/>
      <c r="I1274" s="91"/>
      <c r="J1274" s="91"/>
      <c r="K1274" s="91"/>
      <c r="L1274" s="91"/>
      <c r="M1274" s="91"/>
    </row>
    <row r="1275" spans="5:13" x14ac:dyDescent="0.2">
      <c r="E1275" s="91"/>
      <c r="F1275" s="91"/>
      <c r="G1275" s="91"/>
      <c r="H1275" s="91"/>
      <c r="I1275" s="91"/>
      <c r="J1275" s="91"/>
      <c r="K1275" s="91"/>
      <c r="L1275" s="91"/>
      <c r="M1275" s="91"/>
    </row>
    <row r="1276" spans="5:13" x14ac:dyDescent="0.2">
      <c r="E1276" s="91"/>
      <c r="F1276" s="91"/>
      <c r="G1276" s="91"/>
      <c r="H1276" s="91"/>
      <c r="I1276" s="91"/>
      <c r="J1276" s="91"/>
      <c r="K1276" s="91"/>
      <c r="L1276" s="91"/>
      <c r="M1276" s="91"/>
    </row>
    <row r="1277" spans="5:13" x14ac:dyDescent="0.2">
      <c r="E1277" s="91"/>
      <c r="F1277" s="91"/>
      <c r="G1277" s="91"/>
      <c r="H1277" s="91"/>
      <c r="I1277" s="91"/>
      <c r="J1277" s="91"/>
      <c r="K1277" s="91"/>
      <c r="L1277" s="91"/>
      <c r="M1277" s="91"/>
    </row>
    <row r="1278" spans="5:13" x14ac:dyDescent="0.2">
      <c r="E1278" s="91"/>
      <c r="F1278" s="91"/>
      <c r="G1278" s="91"/>
      <c r="H1278" s="91"/>
      <c r="I1278" s="91"/>
      <c r="J1278" s="91"/>
      <c r="K1278" s="91"/>
      <c r="L1278" s="91"/>
      <c r="M1278" s="91"/>
    </row>
    <row r="1279" spans="5:13" x14ac:dyDescent="0.2">
      <c r="E1279" s="91"/>
      <c r="F1279" s="91"/>
      <c r="G1279" s="91"/>
      <c r="H1279" s="91"/>
      <c r="I1279" s="91"/>
      <c r="J1279" s="91"/>
      <c r="K1279" s="91"/>
      <c r="L1279" s="91"/>
      <c r="M1279" s="91"/>
    </row>
    <row r="1280" spans="5:13" x14ac:dyDescent="0.2">
      <c r="E1280" s="91"/>
      <c r="F1280" s="91"/>
      <c r="G1280" s="91"/>
      <c r="H1280" s="91"/>
      <c r="I1280" s="91"/>
      <c r="J1280" s="91"/>
      <c r="K1280" s="91"/>
      <c r="L1280" s="91"/>
      <c r="M1280" s="91"/>
    </row>
    <row r="1281" spans="5:13" x14ac:dyDescent="0.2">
      <c r="E1281" s="91"/>
      <c r="F1281" s="91"/>
      <c r="G1281" s="91"/>
      <c r="H1281" s="91"/>
      <c r="I1281" s="91"/>
      <c r="J1281" s="91"/>
      <c r="K1281" s="91"/>
      <c r="L1281" s="91"/>
      <c r="M1281" s="91"/>
    </row>
    <row r="1282" spans="5:13" x14ac:dyDescent="0.2">
      <c r="E1282" s="91"/>
      <c r="F1282" s="91"/>
      <c r="G1282" s="91"/>
      <c r="H1282" s="91"/>
      <c r="I1282" s="91"/>
      <c r="J1282" s="91"/>
      <c r="K1282" s="91"/>
      <c r="L1282" s="91"/>
      <c r="M1282" s="91"/>
    </row>
    <row r="1283" spans="5:13" x14ac:dyDescent="0.2">
      <c r="E1283" s="91"/>
      <c r="F1283" s="91"/>
      <c r="G1283" s="91"/>
      <c r="H1283" s="91"/>
      <c r="I1283" s="91"/>
      <c r="J1283" s="91"/>
      <c r="K1283" s="91"/>
      <c r="L1283" s="91"/>
      <c r="M1283" s="91"/>
    </row>
    <row r="1284" spans="5:13" x14ac:dyDescent="0.2">
      <c r="E1284" s="91"/>
      <c r="F1284" s="91"/>
      <c r="G1284" s="91"/>
      <c r="H1284" s="91"/>
      <c r="I1284" s="91"/>
      <c r="J1284" s="91"/>
      <c r="K1284" s="91"/>
      <c r="L1284" s="91"/>
      <c r="M1284" s="91"/>
    </row>
    <row r="1285" spans="5:13" x14ac:dyDescent="0.2">
      <c r="E1285" s="91"/>
      <c r="F1285" s="91"/>
      <c r="G1285" s="91"/>
      <c r="H1285" s="91"/>
      <c r="I1285" s="91"/>
      <c r="J1285" s="91"/>
      <c r="K1285" s="91"/>
      <c r="L1285" s="91"/>
      <c r="M1285" s="91"/>
    </row>
    <row r="1286" spans="5:13" x14ac:dyDescent="0.2">
      <c r="E1286" s="91"/>
      <c r="F1286" s="91"/>
      <c r="G1286" s="91"/>
      <c r="H1286" s="91"/>
      <c r="I1286" s="91"/>
      <c r="J1286" s="91"/>
      <c r="K1286" s="91"/>
      <c r="L1286" s="91"/>
      <c r="M1286" s="91"/>
    </row>
    <row r="1287" spans="5:13" x14ac:dyDescent="0.2">
      <c r="E1287" s="91"/>
      <c r="F1287" s="91"/>
      <c r="G1287" s="91"/>
      <c r="H1287" s="91"/>
      <c r="I1287" s="91"/>
      <c r="J1287" s="91"/>
      <c r="K1287" s="91"/>
      <c r="L1287" s="91"/>
      <c r="M1287" s="91"/>
    </row>
    <row r="1288" spans="5:13" x14ac:dyDescent="0.2">
      <c r="E1288" s="91"/>
      <c r="F1288" s="91"/>
      <c r="G1288" s="91"/>
      <c r="H1288" s="91"/>
      <c r="I1288" s="91"/>
      <c r="J1288" s="91"/>
      <c r="K1288" s="91"/>
      <c r="L1288" s="91"/>
      <c r="M1288" s="91"/>
    </row>
    <row r="1289" spans="5:13" x14ac:dyDescent="0.2">
      <c r="E1289" s="91"/>
      <c r="F1289" s="91"/>
      <c r="G1289" s="91"/>
      <c r="H1289" s="91"/>
      <c r="I1289" s="91"/>
      <c r="J1289" s="91"/>
      <c r="K1289" s="91"/>
      <c r="L1289" s="91"/>
      <c r="M1289" s="91"/>
    </row>
    <row r="1290" spans="5:13" x14ac:dyDescent="0.2">
      <c r="E1290" s="91"/>
      <c r="F1290" s="91"/>
      <c r="G1290" s="91"/>
      <c r="H1290" s="91"/>
      <c r="I1290" s="91"/>
      <c r="J1290" s="91"/>
      <c r="K1290" s="91"/>
      <c r="L1290" s="91"/>
      <c r="M1290" s="91"/>
    </row>
    <row r="1291" spans="5:13" x14ac:dyDescent="0.2">
      <c r="E1291" s="91"/>
      <c r="F1291" s="91"/>
      <c r="G1291" s="91"/>
      <c r="H1291" s="91"/>
      <c r="I1291" s="91"/>
      <c r="J1291" s="91"/>
      <c r="K1291" s="91"/>
      <c r="L1291" s="91"/>
      <c r="M1291" s="91"/>
    </row>
    <row r="1292" spans="5:13" x14ac:dyDescent="0.2">
      <c r="E1292" s="91"/>
      <c r="F1292" s="91"/>
      <c r="G1292" s="91"/>
      <c r="H1292" s="91"/>
      <c r="I1292" s="91"/>
      <c r="J1292" s="91"/>
      <c r="K1292" s="91"/>
      <c r="L1292" s="91"/>
      <c r="M1292" s="91"/>
    </row>
    <row r="1293" spans="5:13" x14ac:dyDescent="0.2">
      <c r="E1293" s="91"/>
      <c r="F1293" s="91"/>
      <c r="G1293" s="91"/>
      <c r="H1293" s="91"/>
      <c r="I1293" s="91"/>
      <c r="J1293" s="91"/>
      <c r="K1293" s="91"/>
      <c r="L1293" s="91"/>
      <c r="M1293" s="91"/>
    </row>
    <row r="1294" spans="5:13" x14ac:dyDescent="0.2">
      <c r="E1294" s="91"/>
      <c r="F1294" s="91"/>
      <c r="G1294" s="91"/>
      <c r="H1294" s="91"/>
      <c r="I1294" s="91"/>
      <c r="J1294" s="91"/>
      <c r="K1294" s="91"/>
      <c r="L1294" s="91"/>
      <c r="M1294" s="91"/>
    </row>
    <row r="1295" spans="5:13" x14ac:dyDescent="0.2">
      <c r="E1295" s="91"/>
      <c r="F1295" s="91"/>
      <c r="G1295" s="91"/>
      <c r="H1295" s="91"/>
      <c r="I1295" s="91"/>
      <c r="J1295" s="91"/>
      <c r="K1295" s="91"/>
      <c r="L1295" s="91"/>
      <c r="M1295" s="91"/>
    </row>
    <row r="1296" spans="5:13" x14ac:dyDescent="0.2">
      <c r="E1296" s="91"/>
      <c r="F1296" s="91"/>
      <c r="G1296" s="91"/>
      <c r="H1296" s="91"/>
      <c r="I1296" s="91"/>
      <c r="J1296" s="91"/>
      <c r="K1296" s="91"/>
      <c r="L1296" s="91"/>
      <c r="M1296" s="91"/>
    </row>
    <row r="1297" spans="5:13" x14ac:dyDescent="0.2">
      <c r="E1297" s="91"/>
      <c r="F1297" s="91"/>
      <c r="G1297" s="91"/>
      <c r="H1297" s="91"/>
      <c r="I1297" s="91"/>
      <c r="J1297" s="91"/>
      <c r="K1297" s="91"/>
      <c r="L1297" s="91"/>
      <c r="M1297" s="91"/>
    </row>
    <row r="1298" spans="5:13" x14ac:dyDescent="0.2">
      <c r="E1298" s="91"/>
      <c r="F1298" s="91"/>
      <c r="G1298" s="91"/>
      <c r="H1298" s="91"/>
      <c r="I1298" s="91"/>
      <c r="J1298" s="91"/>
      <c r="K1298" s="91"/>
      <c r="L1298" s="91"/>
      <c r="M1298" s="91"/>
    </row>
    <row r="1299" spans="5:13" x14ac:dyDescent="0.2">
      <c r="E1299" s="91"/>
      <c r="F1299" s="91"/>
      <c r="G1299" s="91"/>
      <c r="H1299" s="91"/>
      <c r="I1299" s="91"/>
      <c r="J1299" s="91"/>
      <c r="K1299" s="91"/>
      <c r="L1299" s="91"/>
      <c r="M1299" s="91"/>
    </row>
    <row r="1300" spans="5:13" x14ac:dyDescent="0.2">
      <c r="E1300" s="91"/>
      <c r="F1300" s="91"/>
      <c r="G1300" s="91"/>
      <c r="H1300" s="91"/>
      <c r="I1300" s="91"/>
      <c r="J1300" s="91"/>
      <c r="K1300" s="91"/>
      <c r="L1300" s="91"/>
      <c r="M1300" s="91"/>
    </row>
    <row r="1301" spans="5:13" x14ac:dyDescent="0.2">
      <c r="E1301" s="91"/>
      <c r="F1301" s="91"/>
      <c r="G1301" s="91"/>
      <c r="H1301" s="91"/>
      <c r="I1301" s="91"/>
      <c r="J1301" s="91"/>
      <c r="K1301" s="91"/>
      <c r="L1301" s="91"/>
      <c r="M1301" s="91"/>
    </row>
    <row r="1302" spans="5:13" x14ac:dyDescent="0.2">
      <c r="E1302" s="91"/>
      <c r="F1302" s="91"/>
      <c r="G1302" s="91"/>
      <c r="H1302" s="91"/>
      <c r="I1302" s="91"/>
      <c r="J1302" s="91"/>
      <c r="K1302" s="91"/>
      <c r="L1302" s="91"/>
      <c r="M1302" s="91"/>
    </row>
    <row r="1303" spans="5:13" x14ac:dyDescent="0.2">
      <c r="E1303" s="91"/>
      <c r="F1303" s="91"/>
      <c r="G1303" s="91"/>
      <c r="H1303" s="91"/>
      <c r="I1303" s="91"/>
      <c r="J1303" s="91"/>
      <c r="K1303" s="91"/>
      <c r="L1303" s="91"/>
      <c r="M1303" s="91"/>
    </row>
    <row r="1304" spans="5:13" x14ac:dyDescent="0.2">
      <c r="E1304" s="91"/>
      <c r="F1304" s="91"/>
      <c r="G1304" s="91"/>
      <c r="H1304" s="91"/>
      <c r="I1304" s="91"/>
      <c r="J1304" s="91"/>
      <c r="K1304" s="91"/>
      <c r="L1304" s="91"/>
      <c r="M1304" s="91"/>
    </row>
    <row r="1305" spans="5:13" x14ac:dyDescent="0.2">
      <c r="E1305" s="91"/>
      <c r="F1305" s="91"/>
      <c r="G1305" s="91"/>
      <c r="H1305" s="91"/>
      <c r="I1305" s="91"/>
      <c r="J1305" s="91"/>
      <c r="K1305" s="91"/>
      <c r="L1305" s="91"/>
      <c r="M1305" s="91"/>
    </row>
    <row r="1306" spans="5:13" x14ac:dyDescent="0.2">
      <c r="E1306" s="91"/>
      <c r="F1306" s="91"/>
      <c r="G1306" s="91"/>
      <c r="H1306" s="91"/>
      <c r="I1306" s="91"/>
      <c r="J1306" s="91"/>
      <c r="K1306" s="91"/>
      <c r="L1306" s="91"/>
      <c r="M1306" s="91"/>
    </row>
    <row r="1307" spans="5:13" x14ac:dyDescent="0.2">
      <c r="E1307" s="91"/>
      <c r="F1307" s="91"/>
      <c r="G1307" s="91"/>
      <c r="H1307" s="91"/>
      <c r="I1307" s="91"/>
      <c r="J1307" s="91"/>
      <c r="K1307" s="91"/>
      <c r="L1307" s="91"/>
      <c r="M1307" s="91"/>
    </row>
    <row r="1308" spans="5:13" x14ac:dyDescent="0.2">
      <c r="E1308" s="91"/>
      <c r="F1308" s="91"/>
      <c r="G1308" s="91"/>
      <c r="H1308" s="91"/>
      <c r="I1308" s="91"/>
      <c r="J1308" s="91"/>
      <c r="K1308" s="91"/>
      <c r="L1308" s="91"/>
      <c r="M1308" s="91"/>
    </row>
    <row r="1309" spans="5:13" x14ac:dyDescent="0.2">
      <c r="E1309" s="91"/>
      <c r="F1309" s="91"/>
      <c r="G1309" s="91"/>
      <c r="H1309" s="91"/>
      <c r="I1309" s="91"/>
      <c r="J1309" s="91"/>
      <c r="K1309" s="91"/>
      <c r="L1309" s="91"/>
      <c r="M1309" s="91"/>
    </row>
    <row r="1310" spans="5:13" x14ac:dyDescent="0.2">
      <c r="E1310" s="91"/>
      <c r="F1310" s="91"/>
      <c r="G1310" s="91"/>
      <c r="H1310" s="91"/>
      <c r="I1310" s="91"/>
      <c r="J1310" s="91"/>
      <c r="K1310" s="91"/>
      <c r="L1310" s="91"/>
      <c r="M1310" s="91"/>
    </row>
    <row r="1311" spans="5:13" x14ac:dyDescent="0.2">
      <c r="E1311" s="91"/>
      <c r="F1311" s="91"/>
      <c r="G1311" s="91"/>
      <c r="H1311" s="91"/>
      <c r="I1311" s="91"/>
      <c r="J1311" s="91"/>
      <c r="K1311" s="91"/>
      <c r="L1311" s="91"/>
      <c r="M1311" s="91"/>
    </row>
    <row r="1312" spans="5:13" x14ac:dyDescent="0.2">
      <c r="E1312" s="91"/>
      <c r="F1312" s="91"/>
      <c r="G1312" s="91"/>
      <c r="H1312" s="91"/>
      <c r="I1312" s="91"/>
      <c r="J1312" s="91"/>
      <c r="K1312" s="91"/>
      <c r="L1312" s="91"/>
      <c r="M1312" s="91"/>
    </row>
    <row r="1313" spans="5:13" x14ac:dyDescent="0.2">
      <c r="E1313" s="91"/>
      <c r="F1313" s="91"/>
      <c r="G1313" s="91"/>
      <c r="H1313" s="91"/>
      <c r="I1313" s="91"/>
      <c r="J1313" s="91"/>
      <c r="K1313" s="91"/>
      <c r="L1313" s="91"/>
      <c r="M1313" s="91"/>
    </row>
    <row r="1314" spans="5:13" x14ac:dyDescent="0.2">
      <c r="E1314" s="91"/>
      <c r="F1314" s="91"/>
      <c r="G1314" s="91"/>
      <c r="H1314" s="91"/>
      <c r="I1314" s="91"/>
      <c r="J1314" s="91"/>
      <c r="K1314" s="91"/>
      <c r="L1314" s="91"/>
      <c r="M1314" s="91"/>
    </row>
    <row r="1315" spans="5:13" x14ac:dyDescent="0.2">
      <c r="E1315" s="91"/>
      <c r="F1315" s="91"/>
      <c r="G1315" s="91"/>
      <c r="H1315" s="91"/>
      <c r="I1315" s="91"/>
      <c r="J1315" s="91"/>
      <c r="K1315" s="91"/>
      <c r="L1315" s="91"/>
      <c r="M1315" s="91"/>
    </row>
    <row r="1316" spans="5:13" x14ac:dyDescent="0.2">
      <c r="E1316" s="91"/>
      <c r="F1316" s="91"/>
      <c r="G1316" s="91"/>
      <c r="H1316" s="91"/>
      <c r="I1316" s="91"/>
      <c r="J1316" s="91"/>
      <c r="K1316" s="91"/>
      <c r="L1316" s="91"/>
      <c r="M1316" s="91"/>
    </row>
    <row r="1317" spans="5:13" x14ac:dyDescent="0.2">
      <c r="E1317" s="91"/>
      <c r="F1317" s="91"/>
      <c r="G1317" s="91"/>
      <c r="H1317" s="91"/>
      <c r="I1317" s="91"/>
      <c r="J1317" s="91"/>
      <c r="K1317" s="91"/>
      <c r="L1317" s="91"/>
      <c r="M1317" s="91"/>
    </row>
    <row r="1318" spans="5:13" x14ac:dyDescent="0.2">
      <c r="E1318" s="91"/>
      <c r="F1318" s="91"/>
      <c r="G1318" s="91"/>
      <c r="H1318" s="91"/>
      <c r="I1318" s="91"/>
      <c r="J1318" s="91"/>
      <c r="K1318" s="91"/>
      <c r="L1318" s="91"/>
      <c r="M1318" s="91"/>
    </row>
    <row r="1319" spans="5:13" x14ac:dyDescent="0.2">
      <c r="E1319" s="91"/>
      <c r="F1319" s="91"/>
      <c r="G1319" s="91"/>
      <c r="H1319" s="91"/>
      <c r="I1319" s="91"/>
      <c r="J1319" s="91"/>
      <c r="K1319" s="91"/>
      <c r="L1319" s="91"/>
      <c r="M1319" s="91"/>
    </row>
    <row r="1320" spans="5:13" x14ac:dyDescent="0.2">
      <c r="E1320" s="91"/>
      <c r="F1320" s="91"/>
      <c r="G1320" s="91"/>
      <c r="H1320" s="91"/>
      <c r="I1320" s="91"/>
      <c r="J1320" s="91"/>
      <c r="K1320" s="91"/>
      <c r="L1320" s="91"/>
      <c r="M1320" s="91"/>
    </row>
    <row r="1321" spans="5:13" x14ac:dyDescent="0.2">
      <c r="E1321" s="91"/>
      <c r="F1321" s="91"/>
      <c r="G1321" s="91"/>
      <c r="H1321" s="91"/>
      <c r="I1321" s="91"/>
      <c r="J1321" s="91"/>
      <c r="K1321" s="91"/>
      <c r="L1321" s="91"/>
      <c r="M1321" s="91"/>
    </row>
    <row r="1322" spans="5:13" x14ac:dyDescent="0.2">
      <c r="E1322" s="91"/>
      <c r="F1322" s="91"/>
      <c r="G1322" s="91"/>
      <c r="H1322" s="91"/>
      <c r="I1322" s="91"/>
      <c r="J1322" s="91"/>
      <c r="K1322" s="91"/>
      <c r="L1322" s="91"/>
      <c r="M1322" s="91"/>
    </row>
    <row r="1323" spans="5:13" x14ac:dyDescent="0.2">
      <c r="E1323" s="91"/>
      <c r="F1323" s="91"/>
      <c r="G1323" s="91"/>
      <c r="H1323" s="91"/>
      <c r="I1323" s="91"/>
      <c r="J1323" s="91"/>
      <c r="K1323" s="91"/>
      <c r="L1323" s="91"/>
      <c r="M1323" s="91"/>
    </row>
    <row r="1324" spans="5:13" x14ac:dyDescent="0.2">
      <c r="E1324" s="91"/>
      <c r="F1324" s="91"/>
      <c r="G1324" s="91"/>
      <c r="H1324" s="91"/>
      <c r="I1324" s="91"/>
      <c r="J1324" s="91"/>
      <c r="K1324" s="91"/>
      <c r="L1324" s="91"/>
      <c r="M1324" s="91"/>
    </row>
    <row r="1325" spans="5:13" x14ac:dyDescent="0.2">
      <c r="E1325" s="91"/>
      <c r="F1325" s="91"/>
      <c r="G1325" s="91"/>
      <c r="H1325" s="91"/>
      <c r="I1325" s="91"/>
      <c r="J1325" s="91"/>
      <c r="K1325" s="91"/>
      <c r="L1325" s="91"/>
      <c r="M1325" s="91"/>
    </row>
    <row r="1326" spans="5:13" x14ac:dyDescent="0.2">
      <c r="E1326" s="91"/>
      <c r="F1326" s="91"/>
      <c r="G1326" s="91"/>
      <c r="H1326" s="91"/>
      <c r="I1326" s="91"/>
      <c r="J1326" s="91"/>
      <c r="K1326" s="91"/>
      <c r="L1326" s="91"/>
      <c r="M1326" s="91"/>
    </row>
    <row r="1327" spans="5:13" x14ac:dyDescent="0.2">
      <c r="E1327" s="91"/>
      <c r="F1327" s="91"/>
      <c r="G1327" s="91"/>
      <c r="H1327" s="91"/>
      <c r="I1327" s="91"/>
      <c r="J1327" s="91"/>
      <c r="K1327" s="91"/>
      <c r="L1327" s="91"/>
      <c r="M1327" s="91"/>
    </row>
    <row r="1328" spans="5:13" x14ac:dyDescent="0.2">
      <c r="E1328" s="91"/>
      <c r="F1328" s="91"/>
      <c r="G1328" s="91"/>
      <c r="H1328" s="91"/>
      <c r="I1328" s="91"/>
      <c r="J1328" s="91"/>
      <c r="K1328" s="91"/>
      <c r="L1328" s="91"/>
      <c r="M1328" s="91"/>
    </row>
    <row r="1329" spans="5:13" x14ac:dyDescent="0.2">
      <c r="E1329" s="91"/>
      <c r="F1329" s="91"/>
      <c r="G1329" s="91"/>
      <c r="H1329" s="91"/>
      <c r="I1329" s="91"/>
      <c r="J1329" s="91"/>
      <c r="K1329" s="91"/>
      <c r="L1329" s="91"/>
      <c r="M1329" s="91"/>
    </row>
    <row r="1330" spans="5:13" x14ac:dyDescent="0.2">
      <c r="E1330" s="91"/>
      <c r="F1330" s="91"/>
      <c r="G1330" s="91"/>
      <c r="H1330" s="91"/>
      <c r="I1330" s="91"/>
      <c r="J1330" s="91"/>
      <c r="K1330" s="91"/>
      <c r="L1330" s="91"/>
      <c r="M1330" s="91"/>
    </row>
    <row r="1331" spans="5:13" x14ac:dyDescent="0.2">
      <c r="E1331" s="91"/>
      <c r="F1331" s="91"/>
      <c r="G1331" s="91"/>
      <c r="H1331" s="91"/>
      <c r="I1331" s="91"/>
      <c r="J1331" s="91"/>
      <c r="K1331" s="91"/>
      <c r="L1331" s="91"/>
      <c r="M1331" s="91"/>
    </row>
    <row r="1332" spans="5:13" x14ac:dyDescent="0.2">
      <c r="E1332" s="91"/>
      <c r="F1332" s="91"/>
      <c r="G1332" s="91"/>
      <c r="H1332" s="91"/>
      <c r="I1332" s="91"/>
      <c r="J1332" s="91"/>
      <c r="K1332" s="91"/>
      <c r="L1332" s="91"/>
      <c r="M1332" s="91"/>
    </row>
    <row r="1333" spans="5:13" x14ac:dyDescent="0.2">
      <c r="E1333" s="91"/>
      <c r="F1333" s="91"/>
      <c r="G1333" s="91"/>
      <c r="H1333" s="91"/>
      <c r="I1333" s="91"/>
      <c r="J1333" s="91"/>
      <c r="K1333" s="91"/>
      <c r="L1333" s="91"/>
      <c r="M1333" s="91"/>
    </row>
    <row r="1334" spans="5:13" x14ac:dyDescent="0.2">
      <c r="E1334" s="91"/>
      <c r="F1334" s="91"/>
      <c r="G1334" s="91"/>
      <c r="H1334" s="91"/>
      <c r="I1334" s="91"/>
      <c r="J1334" s="91"/>
      <c r="K1334" s="91"/>
      <c r="L1334" s="91"/>
      <c r="M1334" s="91"/>
    </row>
    <row r="1335" spans="5:13" x14ac:dyDescent="0.2">
      <c r="E1335" s="91"/>
      <c r="F1335" s="91"/>
      <c r="G1335" s="91"/>
      <c r="H1335" s="91"/>
      <c r="I1335" s="91"/>
      <c r="J1335" s="91"/>
      <c r="K1335" s="91"/>
      <c r="L1335" s="91"/>
      <c r="M1335" s="91"/>
    </row>
    <row r="1336" spans="5:13" x14ac:dyDescent="0.2">
      <c r="E1336" s="91"/>
      <c r="F1336" s="91"/>
      <c r="G1336" s="91"/>
      <c r="H1336" s="91"/>
      <c r="I1336" s="91"/>
      <c r="J1336" s="91"/>
      <c r="K1336" s="91"/>
      <c r="L1336" s="91"/>
      <c r="M1336" s="91"/>
    </row>
    <row r="1337" spans="5:13" x14ac:dyDescent="0.2">
      <c r="E1337" s="91"/>
      <c r="F1337" s="91"/>
      <c r="G1337" s="91"/>
      <c r="H1337" s="91"/>
      <c r="I1337" s="91"/>
      <c r="J1337" s="91"/>
      <c r="K1337" s="91"/>
      <c r="L1337" s="91"/>
      <c r="M1337" s="91"/>
    </row>
    <row r="1338" spans="5:13" x14ac:dyDescent="0.2">
      <c r="E1338" s="91"/>
      <c r="F1338" s="91"/>
      <c r="G1338" s="91"/>
      <c r="H1338" s="91"/>
      <c r="I1338" s="91"/>
      <c r="J1338" s="91"/>
      <c r="K1338" s="91"/>
      <c r="L1338" s="91"/>
      <c r="M1338" s="91"/>
    </row>
    <row r="1339" spans="5:13" x14ac:dyDescent="0.2">
      <c r="E1339" s="91"/>
      <c r="F1339" s="91"/>
      <c r="G1339" s="91"/>
      <c r="H1339" s="91"/>
      <c r="I1339" s="91"/>
      <c r="J1339" s="91"/>
      <c r="K1339" s="91"/>
      <c r="L1339" s="91"/>
      <c r="M1339" s="91"/>
    </row>
    <row r="1340" spans="5:13" x14ac:dyDescent="0.2">
      <c r="E1340" s="91"/>
      <c r="F1340" s="91"/>
      <c r="G1340" s="91"/>
      <c r="H1340" s="91"/>
      <c r="I1340" s="91"/>
      <c r="J1340" s="91"/>
      <c r="K1340" s="91"/>
      <c r="L1340" s="91"/>
      <c r="M1340" s="91"/>
    </row>
    <row r="1341" spans="5:13" x14ac:dyDescent="0.2">
      <c r="E1341" s="91"/>
      <c r="F1341" s="91"/>
      <c r="G1341" s="91"/>
      <c r="H1341" s="91"/>
      <c r="I1341" s="91"/>
      <c r="J1341" s="91"/>
      <c r="K1341" s="91"/>
      <c r="L1341" s="91"/>
      <c r="M1341" s="91"/>
    </row>
    <row r="1342" spans="5:13" x14ac:dyDescent="0.2">
      <c r="E1342" s="91"/>
      <c r="F1342" s="91"/>
      <c r="G1342" s="91"/>
      <c r="H1342" s="91"/>
      <c r="I1342" s="91"/>
      <c r="J1342" s="91"/>
      <c r="K1342" s="91"/>
      <c r="L1342" s="91"/>
      <c r="M1342" s="91"/>
    </row>
    <row r="1343" spans="5:13" x14ac:dyDescent="0.2">
      <c r="E1343" s="91"/>
      <c r="F1343" s="91"/>
      <c r="G1343" s="91"/>
      <c r="H1343" s="91"/>
      <c r="I1343" s="91"/>
      <c r="J1343" s="91"/>
      <c r="K1343" s="91"/>
      <c r="L1343" s="91"/>
      <c r="M1343" s="91"/>
    </row>
    <row r="1344" spans="5:13" x14ac:dyDescent="0.2">
      <c r="E1344" s="91"/>
      <c r="F1344" s="91"/>
      <c r="G1344" s="91"/>
      <c r="H1344" s="91"/>
      <c r="I1344" s="91"/>
      <c r="J1344" s="91"/>
      <c r="K1344" s="91"/>
      <c r="L1344" s="91"/>
      <c r="M1344" s="91"/>
    </row>
    <row r="1345" spans="5:13" x14ac:dyDescent="0.2">
      <c r="E1345" s="91"/>
      <c r="F1345" s="91"/>
      <c r="G1345" s="91"/>
      <c r="H1345" s="91"/>
      <c r="I1345" s="91"/>
      <c r="J1345" s="91"/>
      <c r="K1345" s="91"/>
      <c r="L1345" s="91"/>
      <c r="M1345" s="91"/>
    </row>
    <row r="1346" spans="5:13" x14ac:dyDescent="0.2">
      <c r="E1346" s="91"/>
      <c r="F1346" s="91"/>
      <c r="G1346" s="91"/>
      <c r="H1346" s="91"/>
      <c r="I1346" s="91"/>
      <c r="J1346" s="91"/>
      <c r="K1346" s="91"/>
      <c r="L1346" s="91"/>
      <c r="M1346" s="91"/>
    </row>
    <row r="1347" spans="5:13" x14ac:dyDescent="0.2">
      <c r="E1347" s="91"/>
      <c r="F1347" s="91"/>
      <c r="G1347" s="91"/>
      <c r="H1347" s="91"/>
      <c r="I1347" s="91"/>
      <c r="J1347" s="91"/>
      <c r="K1347" s="91"/>
      <c r="L1347" s="91"/>
      <c r="M1347" s="91"/>
    </row>
    <row r="1348" spans="5:13" x14ac:dyDescent="0.2">
      <c r="E1348" s="91"/>
      <c r="F1348" s="91"/>
      <c r="G1348" s="91"/>
      <c r="H1348" s="91"/>
      <c r="I1348" s="91"/>
      <c r="J1348" s="91"/>
      <c r="K1348" s="91"/>
      <c r="L1348" s="91"/>
      <c r="M1348" s="91"/>
    </row>
    <row r="1349" spans="5:13" x14ac:dyDescent="0.2">
      <c r="E1349" s="91"/>
      <c r="F1349" s="91"/>
      <c r="G1349" s="91"/>
      <c r="H1349" s="91"/>
      <c r="I1349" s="91"/>
      <c r="J1349" s="91"/>
      <c r="K1349" s="91"/>
      <c r="L1349" s="91"/>
      <c r="M1349" s="91"/>
    </row>
    <row r="1350" spans="5:13" x14ac:dyDescent="0.2">
      <c r="E1350" s="91"/>
      <c r="F1350" s="91"/>
      <c r="G1350" s="91"/>
      <c r="H1350" s="91"/>
      <c r="I1350" s="91"/>
      <c r="J1350" s="91"/>
      <c r="K1350" s="91"/>
      <c r="L1350" s="91"/>
      <c r="M1350" s="91"/>
    </row>
    <row r="1351" spans="5:13" x14ac:dyDescent="0.2">
      <c r="E1351" s="91"/>
      <c r="F1351" s="91"/>
      <c r="G1351" s="91"/>
      <c r="H1351" s="91"/>
      <c r="I1351" s="91"/>
      <c r="J1351" s="91"/>
      <c r="K1351" s="91"/>
      <c r="L1351" s="91"/>
      <c r="M1351" s="91"/>
    </row>
    <row r="1352" spans="5:13" x14ac:dyDescent="0.2">
      <c r="E1352" s="91"/>
      <c r="F1352" s="91"/>
      <c r="G1352" s="91"/>
      <c r="H1352" s="91"/>
      <c r="I1352" s="91"/>
      <c r="J1352" s="91"/>
      <c r="K1352" s="91"/>
      <c r="L1352" s="91"/>
      <c r="M1352" s="91"/>
    </row>
    <row r="1353" spans="5:13" x14ac:dyDescent="0.2">
      <c r="E1353" s="91"/>
      <c r="F1353" s="91"/>
      <c r="G1353" s="91"/>
      <c r="H1353" s="91"/>
      <c r="I1353" s="91"/>
      <c r="J1353" s="91"/>
      <c r="K1353" s="91"/>
      <c r="L1353" s="91"/>
      <c r="M1353" s="91"/>
    </row>
    <row r="1354" spans="5:13" x14ac:dyDescent="0.2">
      <c r="E1354" s="91"/>
      <c r="F1354" s="91"/>
      <c r="G1354" s="91"/>
      <c r="H1354" s="91"/>
      <c r="I1354" s="91"/>
      <c r="J1354" s="91"/>
      <c r="K1354" s="91"/>
      <c r="L1354" s="91"/>
      <c r="M1354" s="91"/>
    </row>
    <row r="1355" spans="5:13" x14ac:dyDescent="0.2">
      <c r="E1355" s="91"/>
      <c r="F1355" s="91"/>
      <c r="G1355" s="91"/>
      <c r="H1355" s="91"/>
      <c r="I1355" s="91"/>
      <c r="J1355" s="91"/>
      <c r="K1355" s="91"/>
      <c r="L1355" s="91"/>
      <c r="M1355" s="91"/>
    </row>
    <row r="1356" spans="5:13" x14ac:dyDescent="0.2">
      <c r="E1356" s="91"/>
      <c r="F1356" s="91"/>
      <c r="G1356" s="91"/>
      <c r="H1356" s="91"/>
      <c r="I1356" s="91"/>
      <c r="J1356" s="91"/>
      <c r="K1356" s="91"/>
      <c r="L1356" s="91"/>
      <c r="M1356" s="91"/>
    </row>
    <row r="1357" spans="5:13" x14ac:dyDescent="0.2">
      <c r="E1357" s="91"/>
      <c r="F1357" s="91"/>
      <c r="G1357" s="91"/>
      <c r="H1357" s="91"/>
      <c r="I1357" s="91"/>
      <c r="J1357" s="91"/>
      <c r="K1357" s="91"/>
      <c r="L1357" s="91"/>
      <c r="M1357" s="91"/>
    </row>
    <row r="1358" spans="5:13" x14ac:dyDescent="0.2">
      <c r="E1358" s="91"/>
      <c r="F1358" s="91"/>
      <c r="G1358" s="91"/>
      <c r="H1358" s="91"/>
      <c r="I1358" s="91"/>
      <c r="J1358" s="91"/>
      <c r="K1358" s="91"/>
      <c r="L1358" s="91"/>
      <c r="M1358" s="91"/>
    </row>
    <row r="1359" spans="5:13" x14ac:dyDescent="0.2">
      <c r="E1359" s="91"/>
      <c r="F1359" s="91"/>
      <c r="G1359" s="91"/>
      <c r="H1359" s="91"/>
      <c r="I1359" s="91"/>
      <c r="J1359" s="91"/>
      <c r="K1359" s="91"/>
      <c r="L1359" s="91"/>
      <c r="M1359" s="91"/>
    </row>
    <row r="1360" spans="5:13" x14ac:dyDescent="0.2">
      <c r="E1360" s="91"/>
      <c r="F1360" s="91"/>
      <c r="G1360" s="91"/>
      <c r="H1360" s="91"/>
      <c r="I1360" s="91"/>
      <c r="J1360" s="91"/>
      <c r="K1360" s="91"/>
      <c r="L1360" s="91"/>
      <c r="M1360" s="91"/>
    </row>
    <row r="1361" spans="5:13" x14ac:dyDescent="0.2">
      <c r="E1361" s="91"/>
      <c r="F1361" s="91"/>
      <c r="G1361" s="91"/>
      <c r="H1361" s="91"/>
      <c r="I1361" s="91"/>
      <c r="J1361" s="91"/>
      <c r="K1361" s="91"/>
      <c r="L1361" s="91"/>
      <c r="M1361" s="91"/>
    </row>
    <row r="1362" spans="5:13" x14ac:dyDescent="0.2">
      <c r="E1362" s="91"/>
      <c r="F1362" s="91"/>
      <c r="G1362" s="91"/>
      <c r="H1362" s="91"/>
      <c r="I1362" s="91"/>
      <c r="J1362" s="91"/>
      <c r="K1362" s="91"/>
      <c r="L1362" s="91"/>
      <c r="M1362" s="91"/>
    </row>
    <row r="1363" spans="5:13" x14ac:dyDescent="0.2">
      <c r="E1363" s="91"/>
      <c r="F1363" s="91"/>
      <c r="G1363" s="91"/>
      <c r="H1363" s="91"/>
      <c r="I1363" s="91"/>
      <c r="J1363" s="91"/>
      <c r="K1363" s="91"/>
      <c r="L1363" s="91"/>
      <c r="M1363" s="91"/>
    </row>
    <row r="1364" spans="5:13" x14ac:dyDescent="0.2">
      <c r="E1364" s="91"/>
      <c r="F1364" s="91"/>
      <c r="G1364" s="91"/>
      <c r="H1364" s="91"/>
      <c r="I1364" s="91"/>
      <c r="J1364" s="91"/>
      <c r="K1364" s="91"/>
      <c r="L1364" s="91"/>
      <c r="M1364" s="91"/>
    </row>
    <row r="1365" spans="5:13" x14ac:dyDescent="0.2">
      <c r="E1365" s="91"/>
      <c r="F1365" s="91"/>
      <c r="G1365" s="91"/>
      <c r="H1365" s="91"/>
      <c r="I1365" s="91"/>
      <c r="J1365" s="91"/>
      <c r="K1365" s="91"/>
      <c r="L1365" s="91"/>
      <c r="M1365" s="91"/>
    </row>
    <row r="1366" spans="5:13" x14ac:dyDescent="0.2">
      <c r="E1366" s="91"/>
      <c r="F1366" s="91"/>
      <c r="G1366" s="91"/>
      <c r="H1366" s="91"/>
      <c r="I1366" s="91"/>
      <c r="J1366" s="91"/>
      <c r="K1366" s="91"/>
      <c r="L1366" s="91"/>
      <c r="M1366" s="91"/>
    </row>
    <row r="1367" spans="5:13" x14ac:dyDescent="0.2">
      <c r="E1367" s="91"/>
      <c r="F1367" s="91"/>
      <c r="G1367" s="91"/>
      <c r="H1367" s="91"/>
      <c r="I1367" s="91"/>
      <c r="J1367" s="91"/>
      <c r="K1367" s="91"/>
      <c r="L1367" s="91"/>
      <c r="M1367" s="91"/>
    </row>
    <row r="1368" spans="5:13" x14ac:dyDescent="0.2">
      <c r="E1368" s="91"/>
      <c r="F1368" s="91"/>
      <c r="G1368" s="91"/>
      <c r="H1368" s="91"/>
      <c r="I1368" s="91"/>
      <c r="J1368" s="91"/>
      <c r="K1368" s="91"/>
      <c r="L1368" s="91"/>
      <c r="M1368" s="91"/>
    </row>
    <row r="1369" spans="5:13" x14ac:dyDescent="0.2">
      <c r="E1369" s="91"/>
      <c r="F1369" s="91"/>
      <c r="G1369" s="91"/>
      <c r="H1369" s="91"/>
      <c r="I1369" s="91"/>
      <c r="J1369" s="91"/>
      <c r="K1369" s="91"/>
      <c r="L1369" s="91"/>
      <c r="M1369" s="91"/>
    </row>
    <row r="1370" spans="5:13" x14ac:dyDescent="0.2">
      <c r="E1370" s="91"/>
      <c r="F1370" s="91"/>
      <c r="G1370" s="91"/>
      <c r="H1370" s="91"/>
      <c r="I1370" s="91"/>
      <c r="J1370" s="91"/>
      <c r="K1370" s="91"/>
      <c r="L1370" s="91"/>
      <c r="M1370" s="91"/>
    </row>
    <row r="1371" spans="5:13" x14ac:dyDescent="0.2">
      <c r="E1371" s="91"/>
      <c r="F1371" s="91"/>
      <c r="G1371" s="91"/>
      <c r="H1371" s="91"/>
      <c r="I1371" s="91"/>
      <c r="J1371" s="91"/>
      <c r="K1371" s="91"/>
      <c r="L1371" s="91"/>
      <c r="M1371" s="91"/>
    </row>
    <row r="1372" spans="5:13" x14ac:dyDescent="0.2">
      <c r="E1372" s="91"/>
      <c r="F1372" s="91"/>
      <c r="G1372" s="91"/>
      <c r="H1372" s="91"/>
      <c r="I1372" s="91"/>
      <c r="J1372" s="91"/>
      <c r="K1372" s="91"/>
      <c r="L1372" s="91"/>
      <c r="M1372" s="91"/>
    </row>
    <row r="1373" spans="5:13" x14ac:dyDescent="0.2">
      <c r="E1373" s="91"/>
      <c r="F1373" s="91"/>
      <c r="G1373" s="91"/>
      <c r="H1373" s="91"/>
      <c r="I1373" s="91"/>
      <c r="J1373" s="91"/>
      <c r="K1373" s="91"/>
      <c r="L1373" s="91"/>
      <c r="M1373" s="91"/>
    </row>
    <row r="1374" spans="5:13" x14ac:dyDescent="0.2">
      <c r="E1374" s="91"/>
      <c r="F1374" s="91"/>
      <c r="G1374" s="91"/>
      <c r="H1374" s="91"/>
      <c r="I1374" s="91"/>
      <c r="J1374" s="91"/>
      <c r="K1374" s="91"/>
      <c r="L1374" s="91"/>
      <c r="M1374" s="91"/>
    </row>
    <row r="1375" spans="5:13" x14ac:dyDescent="0.2">
      <c r="E1375" s="91"/>
      <c r="F1375" s="91"/>
      <c r="G1375" s="91"/>
      <c r="H1375" s="91"/>
      <c r="I1375" s="91"/>
      <c r="J1375" s="91"/>
      <c r="K1375" s="91"/>
      <c r="L1375" s="91"/>
      <c r="M1375" s="91"/>
    </row>
    <row r="1376" spans="5:13" x14ac:dyDescent="0.2">
      <c r="E1376" s="91"/>
      <c r="F1376" s="91"/>
      <c r="G1376" s="91"/>
      <c r="H1376" s="91"/>
      <c r="I1376" s="91"/>
      <c r="J1376" s="91"/>
      <c r="K1376" s="91"/>
      <c r="L1376" s="91"/>
      <c r="M1376" s="91"/>
    </row>
    <row r="1377" spans="5:13" x14ac:dyDescent="0.2">
      <c r="E1377" s="91"/>
      <c r="F1377" s="91"/>
      <c r="G1377" s="91"/>
      <c r="H1377" s="91"/>
      <c r="I1377" s="91"/>
      <c r="J1377" s="91"/>
      <c r="K1377" s="91"/>
      <c r="L1377" s="91"/>
      <c r="M1377" s="91"/>
    </row>
    <row r="1378" spans="5:13" x14ac:dyDescent="0.2">
      <c r="E1378" s="91"/>
      <c r="F1378" s="91"/>
      <c r="G1378" s="91"/>
      <c r="H1378" s="91"/>
      <c r="I1378" s="91"/>
      <c r="J1378" s="91"/>
      <c r="K1378" s="91"/>
      <c r="L1378" s="91"/>
      <c r="M1378" s="91"/>
    </row>
    <row r="1379" spans="5:13" x14ac:dyDescent="0.2">
      <c r="E1379" s="91"/>
      <c r="F1379" s="91"/>
      <c r="G1379" s="91"/>
      <c r="H1379" s="91"/>
      <c r="I1379" s="91"/>
      <c r="J1379" s="91"/>
      <c r="K1379" s="91"/>
      <c r="L1379" s="91"/>
      <c r="M1379" s="91"/>
    </row>
    <row r="1380" spans="5:13" x14ac:dyDescent="0.2">
      <c r="E1380" s="91"/>
      <c r="F1380" s="91"/>
      <c r="G1380" s="91"/>
      <c r="H1380" s="91"/>
      <c r="I1380" s="91"/>
      <c r="J1380" s="91"/>
      <c r="K1380" s="91"/>
      <c r="L1380" s="91"/>
      <c r="M1380" s="91"/>
    </row>
    <row r="1381" spans="5:13" x14ac:dyDescent="0.2">
      <c r="E1381" s="91"/>
      <c r="F1381" s="91"/>
      <c r="G1381" s="91"/>
      <c r="H1381" s="91"/>
      <c r="I1381" s="91"/>
      <c r="J1381" s="91"/>
      <c r="K1381" s="91"/>
      <c r="L1381" s="91"/>
      <c r="M1381" s="91"/>
    </row>
    <row r="1382" spans="5:13" x14ac:dyDescent="0.2">
      <c r="E1382" s="91"/>
      <c r="F1382" s="91"/>
      <c r="G1382" s="91"/>
      <c r="H1382" s="91"/>
      <c r="I1382" s="91"/>
      <c r="J1382" s="91"/>
      <c r="K1382" s="91"/>
      <c r="L1382" s="91"/>
      <c r="M1382" s="91"/>
    </row>
    <row r="1383" spans="5:13" x14ac:dyDescent="0.2">
      <c r="E1383" s="91"/>
      <c r="F1383" s="91"/>
      <c r="G1383" s="91"/>
      <c r="H1383" s="91"/>
      <c r="I1383" s="91"/>
      <c r="J1383" s="91"/>
      <c r="K1383" s="91"/>
      <c r="L1383" s="91"/>
      <c r="M1383" s="91"/>
    </row>
    <row r="1384" spans="5:13" x14ac:dyDescent="0.2">
      <c r="E1384" s="91"/>
      <c r="F1384" s="91"/>
      <c r="G1384" s="91"/>
      <c r="H1384" s="91"/>
      <c r="I1384" s="91"/>
      <c r="J1384" s="91"/>
      <c r="K1384" s="91"/>
      <c r="L1384" s="91"/>
      <c r="M1384" s="91"/>
    </row>
    <row r="1385" spans="5:13" x14ac:dyDescent="0.2">
      <c r="E1385" s="91"/>
      <c r="F1385" s="91"/>
      <c r="G1385" s="91"/>
      <c r="H1385" s="91"/>
      <c r="I1385" s="91"/>
      <c r="J1385" s="91"/>
      <c r="K1385" s="91"/>
      <c r="L1385" s="91"/>
      <c r="M1385" s="91"/>
    </row>
    <row r="1386" spans="5:13" x14ac:dyDescent="0.2">
      <c r="E1386" s="91"/>
      <c r="F1386" s="91"/>
      <c r="G1386" s="91"/>
      <c r="H1386" s="91"/>
      <c r="I1386" s="91"/>
      <c r="J1386" s="91"/>
      <c r="K1386" s="91"/>
      <c r="L1386" s="91"/>
      <c r="M1386" s="91"/>
    </row>
    <row r="1387" spans="5:13" x14ac:dyDescent="0.2">
      <c r="E1387" s="91"/>
      <c r="F1387" s="91"/>
      <c r="G1387" s="91"/>
      <c r="H1387" s="91"/>
      <c r="I1387" s="91"/>
      <c r="J1387" s="91"/>
      <c r="K1387" s="91"/>
      <c r="L1387" s="91"/>
      <c r="M1387" s="91"/>
    </row>
    <row r="1388" spans="5:13" x14ac:dyDescent="0.2">
      <c r="E1388" s="91"/>
      <c r="F1388" s="91"/>
      <c r="G1388" s="91"/>
      <c r="H1388" s="91"/>
      <c r="I1388" s="91"/>
      <c r="J1388" s="91"/>
      <c r="K1388" s="91"/>
      <c r="L1388" s="91"/>
      <c r="M1388" s="91"/>
    </row>
    <row r="1389" spans="5:13" x14ac:dyDescent="0.2">
      <c r="E1389" s="91"/>
      <c r="F1389" s="91"/>
      <c r="G1389" s="91"/>
      <c r="H1389" s="91"/>
      <c r="I1389" s="91"/>
      <c r="J1389" s="91"/>
      <c r="K1389" s="91"/>
      <c r="L1389" s="91"/>
      <c r="M1389" s="91"/>
    </row>
    <row r="1390" spans="5:13" x14ac:dyDescent="0.2">
      <c r="E1390" s="91"/>
      <c r="F1390" s="91"/>
      <c r="G1390" s="91"/>
      <c r="H1390" s="91"/>
      <c r="I1390" s="91"/>
      <c r="J1390" s="91"/>
      <c r="K1390" s="91"/>
      <c r="L1390" s="91"/>
      <c r="M1390" s="91"/>
    </row>
    <row r="1391" spans="5:13" x14ac:dyDescent="0.2">
      <c r="E1391" s="91"/>
      <c r="F1391" s="91"/>
      <c r="G1391" s="91"/>
      <c r="H1391" s="91"/>
      <c r="I1391" s="91"/>
      <c r="J1391" s="91"/>
      <c r="K1391" s="91"/>
      <c r="L1391" s="91"/>
      <c r="M1391" s="91"/>
    </row>
    <row r="1392" spans="5:13" x14ac:dyDescent="0.2">
      <c r="E1392" s="91"/>
      <c r="F1392" s="91"/>
      <c r="G1392" s="91"/>
      <c r="H1392" s="91"/>
      <c r="I1392" s="91"/>
      <c r="J1392" s="91"/>
      <c r="K1392" s="91"/>
      <c r="L1392" s="91"/>
      <c r="M1392" s="91"/>
    </row>
    <row r="1393" spans="5:13" x14ac:dyDescent="0.2">
      <c r="E1393" s="91"/>
      <c r="F1393" s="91"/>
      <c r="G1393" s="91"/>
      <c r="H1393" s="91"/>
      <c r="I1393" s="91"/>
      <c r="J1393" s="91"/>
      <c r="K1393" s="91"/>
      <c r="L1393" s="91"/>
      <c r="M1393" s="91"/>
    </row>
    <row r="1394" spans="5:13" x14ac:dyDescent="0.2">
      <c r="E1394" s="91"/>
      <c r="F1394" s="91"/>
      <c r="G1394" s="91"/>
      <c r="H1394" s="91"/>
      <c r="I1394" s="91"/>
      <c r="J1394" s="91"/>
      <c r="K1394" s="91"/>
      <c r="L1394" s="91"/>
      <c r="M1394" s="91"/>
    </row>
    <row r="1395" spans="5:13" x14ac:dyDescent="0.2">
      <c r="E1395" s="91"/>
      <c r="F1395" s="91"/>
      <c r="G1395" s="91"/>
      <c r="H1395" s="91"/>
      <c r="I1395" s="91"/>
      <c r="J1395" s="91"/>
      <c r="K1395" s="91"/>
      <c r="L1395" s="91"/>
      <c r="M1395" s="91"/>
    </row>
    <row r="1396" spans="5:13" x14ac:dyDescent="0.2">
      <c r="E1396" s="91"/>
      <c r="F1396" s="91"/>
      <c r="G1396" s="91"/>
      <c r="H1396" s="91"/>
      <c r="I1396" s="91"/>
      <c r="J1396" s="91"/>
      <c r="K1396" s="91"/>
      <c r="L1396" s="91"/>
      <c r="M1396" s="91"/>
    </row>
    <row r="1397" spans="5:13" x14ac:dyDescent="0.2">
      <c r="E1397" s="91"/>
      <c r="F1397" s="91"/>
      <c r="G1397" s="91"/>
      <c r="H1397" s="91"/>
      <c r="I1397" s="91"/>
      <c r="J1397" s="91"/>
      <c r="K1397" s="91"/>
      <c r="L1397" s="91"/>
      <c r="M1397" s="91"/>
    </row>
    <row r="1398" spans="5:13" x14ac:dyDescent="0.2">
      <c r="E1398" s="91"/>
      <c r="F1398" s="91"/>
      <c r="G1398" s="91"/>
      <c r="H1398" s="91"/>
      <c r="I1398" s="91"/>
      <c r="J1398" s="91"/>
      <c r="K1398" s="91"/>
      <c r="L1398" s="91"/>
      <c r="M1398" s="91"/>
    </row>
    <row r="1399" spans="5:13" x14ac:dyDescent="0.2">
      <c r="E1399" s="91"/>
      <c r="F1399" s="91"/>
      <c r="G1399" s="91"/>
      <c r="H1399" s="91"/>
      <c r="I1399" s="91"/>
      <c r="J1399" s="91"/>
      <c r="K1399" s="91"/>
      <c r="L1399" s="91"/>
      <c r="M1399" s="91"/>
    </row>
    <row r="1400" spans="5:13" x14ac:dyDescent="0.2">
      <c r="E1400" s="91"/>
      <c r="F1400" s="91"/>
      <c r="G1400" s="91"/>
      <c r="H1400" s="91"/>
      <c r="I1400" s="91"/>
      <c r="J1400" s="91"/>
      <c r="K1400" s="91"/>
      <c r="L1400" s="91"/>
      <c r="M1400" s="91"/>
    </row>
    <row r="1401" spans="5:13" x14ac:dyDescent="0.2">
      <c r="E1401" s="91"/>
      <c r="F1401" s="91"/>
      <c r="G1401" s="91"/>
      <c r="H1401" s="91"/>
      <c r="I1401" s="91"/>
      <c r="J1401" s="91"/>
      <c r="K1401" s="91"/>
      <c r="L1401" s="91"/>
      <c r="M1401" s="91"/>
    </row>
    <row r="1402" spans="5:13" x14ac:dyDescent="0.2">
      <c r="E1402" s="91"/>
      <c r="F1402" s="91"/>
      <c r="G1402" s="91"/>
      <c r="H1402" s="91"/>
      <c r="I1402" s="91"/>
      <c r="J1402" s="91"/>
      <c r="K1402" s="91"/>
      <c r="L1402" s="91"/>
      <c r="M1402" s="91"/>
    </row>
    <row r="1403" spans="5:13" x14ac:dyDescent="0.2">
      <c r="E1403" s="91"/>
      <c r="F1403" s="91"/>
      <c r="G1403" s="91"/>
      <c r="H1403" s="91"/>
      <c r="I1403" s="91"/>
      <c r="J1403" s="91"/>
      <c r="K1403" s="91"/>
      <c r="L1403" s="91"/>
      <c r="M1403" s="91"/>
    </row>
    <row r="1404" spans="5:13" x14ac:dyDescent="0.2">
      <c r="E1404" s="91"/>
      <c r="F1404" s="91"/>
      <c r="G1404" s="91"/>
      <c r="H1404" s="91"/>
      <c r="I1404" s="91"/>
      <c r="J1404" s="91"/>
      <c r="K1404" s="91"/>
      <c r="L1404" s="91"/>
      <c r="M1404" s="91"/>
    </row>
    <row r="1405" spans="5:13" x14ac:dyDescent="0.2">
      <c r="E1405" s="91"/>
      <c r="F1405" s="91"/>
      <c r="G1405" s="91"/>
      <c r="H1405" s="91"/>
      <c r="I1405" s="91"/>
      <c r="J1405" s="91"/>
      <c r="K1405" s="91"/>
      <c r="L1405" s="91"/>
      <c r="M1405" s="91"/>
    </row>
    <row r="1406" spans="5:13" x14ac:dyDescent="0.2">
      <c r="E1406" s="91"/>
      <c r="F1406" s="91"/>
      <c r="G1406" s="91"/>
      <c r="H1406" s="91"/>
      <c r="I1406" s="91"/>
      <c r="J1406" s="91"/>
      <c r="K1406" s="91"/>
      <c r="L1406" s="91"/>
      <c r="M1406" s="91"/>
    </row>
    <row r="1407" spans="5:13" x14ac:dyDescent="0.2">
      <c r="E1407" s="91"/>
      <c r="F1407" s="91"/>
      <c r="G1407" s="91"/>
      <c r="H1407" s="91"/>
      <c r="I1407" s="91"/>
      <c r="J1407" s="91"/>
      <c r="K1407" s="91"/>
      <c r="L1407" s="91"/>
      <c r="M1407" s="91"/>
    </row>
    <row r="1408" spans="5:13" x14ac:dyDescent="0.2">
      <c r="E1408" s="91"/>
      <c r="F1408" s="91"/>
      <c r="G1408" s="91"/>
      <c r="H1408" s="91"/>
      <c r="I1408" s="91"/>
      <c r="J1408" s="91"/>
      <c r="K1408" s="91"/>
      <c r="L1408" s="91"/>
      <c r="M1408" s="91"/>
    </row>
    <row r="1409" spans="5:13" x14ac:dyDescent="0.2">
      <c r="E1409" s="91"/>
      <c r="F1409" s="91"/>
      <c r="G1409" s="91"/>
      <c r="H1409" s="91"/>
      <c r="I1409" s="91"/>
      <c r="J1409" s="91"/>
      <c r="K1409" s="91"/>
      <c r="L1409" s="91"/>
      <c r="M1409" s="91"/>
    </row>
    <row r="1410" spans="5:13" x14ac:dyDescent="0.2">
      <c r="E1410" s="91"/>
      <c r="F1410" s="91"/>
      <c r="G1410" s="91"/>
      <c r="H1410" s="91"/>
      <c r="I1410" s="91"/>
      <c r="J1410" s="91"/>
      <c r="K1410" s="91"/>
      <c r="L1410" s="91"/>
      <c r="M1410" s="91"/>
    </row>
    <row r="1411" spans="5:13" x14ac:dyDescent="0.2">
      <c r="E1411" s="91"/>
      <c r="F1411" s="91"/>
      <c r="G1411" s="91"/>
      <c r="H1411" s="91"/>
      <c r="I1411" s="91"/>
      <c r="J1411" s="91"/>
      <c r="K1411" s="91"/>
      <c r="L1411" s="91"/>
      <c r="M1411" s="91"/>
    </row>
    <row r="1412" spans="5:13" x14ac:dyDescent="0.2">
      <c r="E1412" s="91"/>
      <c r="F1412" s="91"/>
      <c r="G1412" s="91"/>
      <c r="H1412" s="91"/>
      <c r="I1412" s="91"/>
      <c r="J1412" s="91"/>
      <c r="K1412" s="91"/>
      <c r="L1412" s="91"/>
      <c r="M1412" s="91"/>
    </row>
    <row r="1413" spans="5:13" x14ac:dyDescent="0.2">
      <c r="E1413" s="91"/>
      <c r="F1413" s="91"/>
      <c r="G1413" s="91"/>
      <c r="H1413" s="91"/>
      <c r="I1413" s="91"/>
      <c r="J1413" s="91"/>
      <c r="K1413" s="91"/>
      <c r="L1413" s="91"/>
      <c r="M1413" s="91"/>
    </row>
    <row r="1414" spans="5:13" x14ac:dyDescent="0.2">
      <c r="E1414" s="91"/>
      <c r="F1414" s="91"/>
      <c r="G1414" s="91"/>
      <c r="H1414" s="91"/>
      <c r="I1414" s="91"/>
      <c r="J1414" s="91"/>
      <c r="K1414" s="91"/>
      <c r="L1414" s="91"/>
      <c r="M1414" s="91"/>
    </row>
    <row r="1415" spans="5:13" x14ac:dyDescent="0.2">
      <c r="E1415" s="91"/>
      <c r="F1415" s="91"/>
      <c r="G1415" s="91"/>
      <c r="H1415" s="91"/>
      <c r="I1415" s="91"/>
      <c r="J1415" s="91"/>
      <c r="K1415" s="91"/>
      <c r="L1415" s="91"/>
      <c r="M1415" s="91"/>
    </row>
    <row r="1416" spans="5:13" x14ac:dyDescent="0.2">
      <c r="E1416" s="91"/>
      <c r="F1416" s="91"/>
      <c r="G1416" s="91"/>
      <c r="H1416" s="91"/>
      <c r="I1416" s="91"/>
      <c r="J1416" s="91"/>
      <c r="K1416" s="91"/>
      <c r="L1416" s="91"/>
      <c r="M1416" s="91"/>
    </row>
    <row r="1417" spans="5:13" x14ac:dyDescent="0.2">
      <c r="E1417" s="91"/>
      <c r="F1417" s="91"/>
      <c r="G1417" s="91"/>
      <c r="H1417" s="91"/>
      <c r="I1417" s="91"/>
      <c r="J1417" s="91"/>
      <c r="K1417" s="91"/>
      <c r="L1417" s="91"/>
      <c r="M1417" s="91"/>
    </row>
    <row r="1418" spans="5:13" x14ac:dyDescent="0.2">
      <c r="E1418" s="91"/>
      <c r="F1418" s="91"/>
      <c r="G1418" s="91"/>
      <c r="H1418" s="91"/>
      <c r="I1418" s="91"/>
      <c r="J1418" s="91"/>
      <c r="K1418" s="91"/>
      <c r="L1418" s="91"/>
      <c r="M1418" s="91"/>
    </row>
    <row r="1419" spans="5:13" x14ac:dyDescent="0.2">
      <c r="E1419" s="91"/>
      <c r="F1419" s="91"/>
      <c r="G1419" s="91"/>
      <c r="H1419" s="91"/>
      <c r="I1419" s="91"/>
      <c r="J1419" s="91"/>
      <c r="K1419" s="91"/>
      <c r="L1419" s="91"/>
      <c r="M1419" s="91"/>
    </row>
    <row r="1420" spans="5:13" x14ac:dyDescent="0.2">
      <c r="E1420" s="91"/>
      <c r="F1420" s="91"/>
      <c r="G1420" s="91"/>
      <c r="H1420" s="91"/>
      <c r="I1420" s="91"/>
      <c r="J1420" s="91"/>
      <c r="K1420" s="91"/>
      <c r="L1420" s="91"/>
      <c r="M1420" s="91"/>
    </row>
    <row r="1421" spans="5:13" x14ac:dyDescent="0.2">
      <c r="E1421" s="91"/>
      <c r="F1421" s="91"/>
      <c r="G1421" s="91"/>
      <c r="H1421" s="91"/>
      <c r="I1421" s="91"/>
      <c r="J1421" s="91"/>
      <c r="K1421" s="91"/>
      <c r="L1421" s="91"/>
      <c r="M1421" s="91"/>
    </row>
    <row r="1422" spans="5:13" x14ac:dyDescent="0.2">
      <c r="E1422" s="91"/>
      <c r="F1422" s="91"/>
      <c r="G1422" s="91"/>
      <c r="H1422" s="91"/>
      <c r="I1422" s="91"/>
      <c r="J1422" s="91"/>
      <c r="K1422" s="91"/>
      <c r="L1422" s="91"/>
      <c r="M1422" s="91"/>
    </row>
    <row r="1423" spans="5:13" x14ac:dyDescent="0.2">
      <c r="E1423" s="91"/>
      <c r="F1423" s="91"/>
      <c r="G1423" s="91"/>
      <c r="H1423" s="91"/>
      <c r="I1423" s="91"/>
      <c r="J1423" s="91"/>
      <c r="K1423" s="91"/>
      <c r="L1423" s="91"/>
      <c r="M1423" s="91"/>
    </row>
    <row r="1424" spans="5:13" x14ac:dyDescent="0.2">
      <c r="E1424" s="91"/>
      <c r="F1424" s="91"/>
      <c r="G1424" s="91"/>
      <c r="H1424" s="91"/>
      <c r="I1424" s="91"/>
      <c r="J1424" s="91"/>
      <c r="K1424" s="91"/>
      <c r="L1424" s="91"/>
      <c r="M1424" s="91"/>
    </row>
    <row r="1425" spans="5:13" x14ac:dyDescent="0.2">
      <c r="E1425" s="91"/>
      <c r="F1425" s="91"/>
      <c r="G1425" s="91"/>
      <c r="H1425" s="91"/>
      <c r="I1425" s="91"/>
      <c r="J1425" s="91"/>
      <c r="K1425" s="91"/>
      <c r="L1425" s="91"/>
      <c r="M1425" s="91"/>
    </row>
    <row r="1426" spans="5:13" x14ac:dyDescent="0.2">
      <c r="E1426" s="91"/>
      <c r="F1426" s="91"/>
      <c r="G1426" s="91"/>
      <c r="H1426" s="91"/>
      <c r="I1426" s="91"/>
      <c r="J1426" s="91"/>
      <c r="K1426" s="91"/>
      <c r="L1426" s="91"/>
      <c r="M1426" s="91"/>
    </row>
    <row r="1427" spans="5:13" x14ac:dyDescent="0.2">
      <c r="E1427" s="91"/>
      <c r="F1427" s="91"/>
      <c r="G1427" s="91"/>
      <c r="H1427" s="91"/>
      <c r="I1427" s="91"/>
      <c r="J1427" s="91"/>
      <c r="K1427" s="91"/>
      <c r="L1427" s="91"/>
      <c r="M1427" s="91"/>
    </row>
    <row r="1428" spans="5:13" x14ac:dyDescent="0.2">
      <c r="E1428" s="91"/>
      <c r="F1428" s="91"/>
      <c r="G1428" s="91"/>
      <c r="H1428" s="91"/>
      <c r="I1428" s="91"/>
      <c r="J1428" s="91"/>
      <c r="K1428" s="91"/>
      <c r="L1428" s="91"/>
      <c r="M1428" s="91"/>
    </row>
    <row r="1429" spans="5:13" x14ac:dyDescent="0.2">
      <c r="E1429" s="91"/>
      <c r="F1429" s="91"/>
      <c r="G1429" s="91"/>
      <c r="H1429" s="91"/>
      <c r="I1429" s="91"/>
      <c r="J1429" s="91"/>
      <c r="K1429" s="91"/>
      <c r="L1429" s="91"/>
      <c r="M1429" s="91"/>
    </row>
    <row r="1430" spans="5:13" x14ac:dyDescent="0.2">
      <c r="E1430" s="91"/>
      <c r="F1430" s="91"/>
      <c r="G1430" s="91"/>
      <c r="H1430" s="91"/>
      <c r="I1430" s="91"/>
      <c r="J1430" s="91"/>
      <c r="K1430" s="91"/>
      <c r="L1430" s="91"/>
      <c r="M1430" s="91"/>
    </row>
    <row r="1431" spans="5:13" x14ac:dyDescent="0.2">
      <c r="E1431" s="91"/>
      <c r="F1431" s="91"/>
      <c r="G1431" s="91"/>
      <c r="H1431" s="91"/>
      <c r="I1431" s="91"/>
      <c r="J1431" s="91"/>
      <c r="K1431" s="91"/>
      <c r="L1431" s="91"/>
      <c r="M1431" s="91"/>
    </row>
    <row r="1432" spans="5:13" x14ac:dyDescent="0.2">
      <c r="E1432" s="91"/>
      <c r="F1432" s="91"/>
      <c r="G1432" s="91"/>
      <c r="H1432" s="91"/>
      <c r="I1432" s="91"/>
      <c r="J1432" s="91"/>
      <c r="K1432" s="91"/>
      <c r="L1432" s="91"/>
      <c r="M1432" s="91"/>
    </row>
    <row r="1433" spans="5:13" x14ac:dyDescent="0.2">
      <c r="E1433" s="91"/>
      <c r="F1433" s="91"/>
      <c r="G1433" s="91"/>
      <c r="H1433" s="91"/>
      <c r="I1433" s="91"/>
      <c r="J1433" s="91"/>
      <c r="K1433" s="91"/>
      <c r="L1433" s="91"/>
      <c r="M1433" s="91"/>
    </row>
    <row r="1434" spans="5:13" x14ac:dyDescent="0.2">
      <c r="E1434" s="91"/>
      <c r="F1434" s="91"/>
      <c r="G1434" s="91"/>
      <c r="H1434" s="91"/>
      <c r="I1434" s="91"/>
      <c r="J1434" s="91"/>
      <c r="K1434" s="91"/>
      <c r="L1434" s="91"/>
      <c r="M1434" s="91"/>
    </row>
    <row r="1435" spans="5:13" x14ac:dyDescent="0.2">
      <c r="E1435" s="91"/>
      <c r="F1435" s="91"/>
      <c r="G1435" s="91"/>
      <c r="H1435" s="91"/>
      <c r="I1435" s="91"/>
      <c r="J1435" s="91"/>
      <c r="K1435" s="91"/>
      <c r="L1435" s="91"/>
      <c r="M1435" s="91"/>
    </row>
    <row r="1436" spans="5:13" x14ac:dyDescent="0.2">
      <c r="E1436" s="91"/>
      <c r="F1436" s="91"/>
      <c r="G1436" s="91"/>
      <c r="H1436" s="91"/>
      <c r="I1436" s="91"/>
      <c r="J1436" s="91"/>
      <c r="K1436" s="91"/>
      <c r="L1436" s="91"/>
      <c r="M1436" s="91"/>
    </row>
    <row r="1437" spans="5:13" x14ac:dyDescent="0.2">
      <c r="E1437" s="91"/>
      <c r="F1437" s="91"/>
      <c r="G1437" s="91"/>
      <c r="H1437" s="91"/>
      <c r="I1437" s="91"/>
      <c r="J1437" s="91"/>
      <c r="K1437" s="91"/>
      <c r="L1437" s="91"/>
      <c r="M1437" s="91"/>
    </row>
    <row r="1438" spans="5:13" x14ac:dyDescent="0.2">
      <c r="E1438" s="91"/>
      <c r="F1438" s="91"/>
      <c r="G1438" s="91"/>
      <c r="H1438" s="91"/>
      <c r="I1438" s="91"/>
      <c r="J1438" s="91"/>
      <c r="K1438" s="91"/>
      <c r="L1438" s="91"/>
      <c r="M1438" s="91"/>
    </row>
    <row r="1439" spans="5:13" x14ac:dyDescent="0.2">
      <c r="E1439" s="91"/>
      <c r="F1439" s="91"/>
      <c r="G1439" s="91"/>
      <c r="H1439" s="91"/>
      <c r="I1439" s="91"/>
      <c r="J1439" s="91"/>
      <c r="K1439" s="91"/>
      <c r="L1439" s="91"/>
      <c r="M1439" s="91"/>
    </row>
    <row r="1440" spans="5:13" x14ac:dyDescent="0.2">
      <c r="E1440" s="91"/>
      <c r="F1440" s="91"/>
      <c r="G1440" s="91"/>
      <c r="H1440" s="91"/>
      <c r="I1440" s="91"/>
      <c r="J1440" s="91"/>
      <c r="K1440" s="91"/>
      <c r="L1440" s="91"/>
      <c r="M1440" s="91"/>
    </row>
    <row r="1441" spans="5:13" x14ac:dyDescent="0.2">
      <c r="E1441" s="91"/>
      <c r="F1441" s="91"/>
      <c r="G1441" s="91"/>
      <c r="H1441" s="91"/>
      <c r="I1441" s="91"/>
      <c r="J1441" s="91"/>
      <c r="K1441" s="91"/>
      <c r="L1441" s="91"/>
      <c r="M1441" s="91"/>
    </row>
    <row r="1442" spans="5:13" x14ac:dyDescent="0.2">
      <c r="E1442" s="91"/>
      <c r="F1442" s="91"/>
      <c r="G1442" s="91"/>
      <c r="H1442" s="91"/>
      <c r="I1442" s="91"/>
      <c r="J1442" s="91"/>
      <c r="K1442" s="91"/>
      <c r="L1442" s="91"/>
      <c r="M1442" s="91"/>
    </row>
    <row r="1443" spans="5:13" x14ac:dyDescent="0.2">
      <c r="E1443" s="91"/>
      <c r="F1443" s="91"/>
      <c r="G1443" s="91"/>
      <c r="H1443" s="91"/>
      <c r="I1443" s="91"/>
      <c r="J1443" s="91"/>
      <c r="K1443" s="91"/>
      <c r="L1443" s="91"/>
      <c r="M1443" s="91"/>
    </row>
    <row r="1444" spans="5:13" x14ac:dyDescent="0.2">
      <c r="E1444" s="91"/>
      <c r="F1444" s="91"/>
      <c r="G1444" s="91"/>
      <c r="H1444" s="91"/>
      <c r="I1444" s="91"/>
      <c r="J1444" s="91"/>
      <c r="K1444" s="91"/>
      <c r="L1444" s="91"/>
      <c r="M1444" s="91"/>
    </row>
    <row r="1445" spans="5:13" x14ac:dyDescent="0.2">
      <c r="E1445" s="91"/>
      <c r="F1445" s="91"/>
      <c r="G1445" s="91"/>
      <c r="H1445" s="91"/>
      <c r="I1445" s="91"/>
      <c r="J1445" s="91"/>
      <c r="K1445" s="91"/>
      <c r="L1445" s="91"/>
      <c r="M1445" s="91"/>
    </row>
    <row r="1446" spans="5:13" x14ac:dyDescent="0.2">
      <c r="E1446" s="91"/>
      <c r="F1446" s="91"/>
      <c r="G1446" s="91"/>
      <c r="H1446" s="91"/>
      <c r="I1446" s="91"/>
      <c r="J1446" s="91"/>
      <c r="K1446" s="91"/>
      <c r="L1446" s="91"/>
      <c r="M1446" s="91"/>
    </row>
    <row r="1447" spans="5:13" x14ac:dyDescent="0.2">
      <c r="E1447" s="91"/>
      <c r="F1447" s="91"/>
      <c r="G1447" s="91"/>
      <c r="H1447" s="91"/>
      <c r="I1447" s="91"/>
      <c r="J1447" s="91"/>
      <c r="K1447" s="91"/>
      <c r="L1447" s="91"/>
      <c r="M1447" s="91"/>
    </row>
    <row r="1448" spans="5:13" x14ac:dyDescent="0.2">
      <c r="E1448" s="91"/>
      <c r="F1448" s="91"/>
      <c r="G1448" s="91"/>
      <c r="H1448" s="91"/>
      <c r="I1448" s="91"/>
      <c r="J1448" s="91"/>
      <c r="K1448" s="91"/>
      <c r="L1448" s="91"/>
      <c r="M1448" s="91"/>
    </row>
    <row r="1449" spans="5:13" x14ac:dyDescent="0.2">
      <c r="E1449" s="91"/>
      <c r="F1449" s="91"/>
      <c r="G1449" s="91"/>
      <c r="H1449" s="91"/>
      <c r="I1449" s="91"/>
      <c r="J1449" s="91"/>
      <c r="K1449" s="91"/>
      <c r="L1449" s="91"/>
      <c r="M1449" s="91"/>
    </row>
    <row r="1450" spans="5:13" x14ac:dyDescent="0.2">
      <c r="E1450" s="91"/>
      <c r="F1450" s="91"/>
      <c r="G1450" s="91"/>
      <c r="H1450" s="91"/>
      <c r="I1450" s="91"/>
      <c r="J1450" s="91"/>
      <c r="K1450" s="91"/>
      <c r="L1450" s="91"/>
      <c r="M1450" s="91"/>
    </row>
    <row r="1451" spans="5:13" x14ac:dyDescent="0.2">
      <c r="E1451" s="91"/>
      <c r="F1451" s="91"/>
      <c r="G1451" s="91"/>
      <c r="H1451" s="91"/>
      <c r="I1451" s="91"/>
      <c r="J1451" s="91"/>
      <c r="K1451" s="91"/>
      <c r="L1451" s="91"/>
      <c r="M1451" s="91"/>
    </row>
    <row r="1452" spans="5:13" x14ac:dyDescent="0.2">
      <c r="E1452" s="91"/>
      <c r="F1452" s="91"/>
      <c r="G1452" s="91"/>
      <c r="H1452" s="91"/>
      <c r="I1452" s="91"/>
      <c r="J1452" s="91"/>
      <c r="K1452" s="91"/>
      <c r="L1452" s="91"/>
      <c r="M1452" s="91"/>
    </row>
    <row r="1453" spans="5:13" x14ac:dyDescent="0.2">
      <c r="E1453" s="91"/>
      <c r="F1453" s="91"/>
      <c r="G1453" s="91"/>
      <c r="H1453" s="91"/>
      <c r="I1453" s="91"/>
      <c r="J1453" s="91"/>
      <c r="K1453" s="91"/>
      <c r="L1453" s="91"/>
      <c r="M1453" s="91"/>
    </row>
    <row r="1454" spans="5:13" x14ac:dyDescent="0.2">
      <c r="E1454" s="91"/>
      <c r="F1454" s="91"/>
      <c r="G1454" s="91"/>
      <c r="H1454" s="91"/>
      <c r="I1454" s="91"/>
      <c r="J1454" s="91"/>
      <c r="K1454" s="91"/>
      <c r="L1454" s="91"/>
      <c r="M1454" s="91"/>
    </row>
    <row r="1455" spans="5:13" x14ac:dyDescent="0.2">
      <c r="E1455" s="91"/>
      <c r="F1455" s="91"/>
      <c r="G1455" s="91"/>
      <c r="H1455" s="91"/>
      <c r="I1455" s="91"/>
      <c r="J1455" s="91"/>
      <c r="K1455" s="91"/>
      <c r="L1455" s="91"/>
      <c r="M1455" s="91"/>
    </row>
    <row r="1456" spans="5:13" x14ac:dyDescent="0.2">
      <c r="E1456" s="91"/>
      <c r="F1456" s="91"/>
      <c r="G1456" s="91"/>
      <c r="H1456" s="91"/>
      <c r="I1456" s="91"/>
      <c r="J1456" s="91"/>
      <c r="K1456" s="91"/>
      <c r="L1456" s="91"/>
      <c r="M1456" s="91"/>
    </row>
    <row r="1457" spans="5:13" x14ac:dyDescent="0.2">
      <c r="E1457" s="91"/>
      <c r="F1457" s="91"/>
      <c r="G1457" s="91"/>
      <c r="H1457" s="91"/>
      <c r="I1457" s="91"/>
      <c r="J1457" s="91"/>
      <c r="K1457" s="91"/>
      <c r="L1457" s="91"/>
      <c r="M1457" s="91"/>
    </row>
    <row r="1458" spans="5:13" x14ac:dyDescent="0.2">
      <c r="E1458" s="91"/>
      <c r="F1458" s="91"/>
      <c r="G1458" s="91"/>
      <c r="H1458" s="91"/>
      <c r="I1458" s="91"/>
      <c r="J1458" s="91"/>
      <c r="K1458" s="91"/>
      <c r="L1458" s="91"/>
      <c r="M1458" s="91"/>
    </row>
    <row r="1459" spans="5:13" x14ac:dyDescent="0.2">
      <c r="E1459" s="91"/>
      <c r="F1459" s="91"/>
      <c r="G1459" s="91"/>
      <c r="H1459" s="91"/>
      <c r="I1459" s="91"/>
      <c r="J1459" s="91"/>
      <c r="K1459" s="91"/>
      <c r="L1459" s="91"/>
      <c r="M1459" s="91"/>
    </row>
    <row r="1460" spans="5:13" x14ac:dyDescent="0.2">
      <c r="E1460" s="91"/>
      <c r="F1460" s="91"/>
      <c r="G1460" s="91"/>
      <c r="H1460" s="91"/>
      <c r="I1460" s="91"/>
      <c r="J1460" s="91"/>
      <c r="K1460" s="91"/>
      <c r="L1460" s="91"/>
      <c r="M1460" s="91"/>
    </row>
    <row r="1461" spans="5:13" x14ac:dyDescent="0.2">
      <c r="E1461" s="91"/>
      <c r="F1461" s="91"/>
      <c r="G1461" s="91"/>
      <c r="H1461" s="91"/>
      <c r="I1461" s="91"/>
      <c r="J1461" s="91"/>
      <c r="K1461" s="91"/>
      <c r="L1461" s="91"/>
      <c r="M1461" s="91"/>
    </row>
    <row r="1462" spans="5:13" x14ac:dyDescent="0.2">
      <c r="E1462" s="91"/>
      <c r="F1462" s="91"/>
      <c r="G1462" s="91"/>
      <c r="H1462" s="91"/>
      <c r="I1462" s="91"/>
      <c r="J1462" s="91"/>
      <c r="K1462" s="91"/>
      <c r="L1462" s="91"/>
      <c r="M1462" s="91"/>
    </row>
    <row r="1463" spans="5:13" x14ac:dyDescent="0.2">
      <c r="E1463" s="91"/>
      <c r="F1463" s="91"/>
      <c r="G1463" s="91"/>
      <c r="H1463" s="91"/>
      <c r="I1463" s="91"/>
      <c r="J1463" s="91"/>
      <c r="K1463" s="91"/>
      <c r="L1463" s="91"/>
      <c r="M1463" s="91"/>
    </row>
    <row r="1464" spans="5:13" x14ac:dyDescent="0.2">
      <c r="E1464" s="91"/>
      <c r="F1464" s="91"/>
      <c r="G1464" s="91"/>
      <c r="H1464" s="91"/>
      <c r="I1464" s="91"/>
      <c r="J1464" s="91"/>
      <c r="K1464" s="91"/>
      <c r="L1464" s="91"/>
      <c r="M1464" s="91"/>
    </row>
    <row r="1465" spans="5:13" x14ac:dyDescent="0.2">
      <c r="E1465" s="91"/>
      <c r="F1465" s="91"/>
      <c r="G1465" s="91"/>
      <c r="H1465" s="91"/>
      <c r="I1465" s="91"/>
      <c r="J1465" s="91"/>
      <c r="K1465" s="91"/>
      <c r="L1465" s="91"/>
      <c r="M1465" s="91"/>
    </row>
    <row r="1466" spans="5:13" x14ac:dyDescent="0.2">
      <c r="E1466" s="91"/>
      <c r="F1466" s="91"/>
      <c r="G1466" s="91"/>
      <c r="H1466" s="91"/>
      <c r="I1466" s="91"/>
      <c r="J1466" s="91"/>
      <c r="K1466" s="91"/>
      <c r="L1466" s="91"/>
      <c r="M1466" s="91"/>
    </row>
    <row r="1467" spans="5:13" x14ac:dyDescent="0.2">
      <c r="E1467" s="91"/>
      <c r="F1467" s="91"/>
      <c r="G1467" s="91"/>
      <c r="H1467" s="91"/>
      <c r="I1467" s="91"/>
      <c r="J1467" s="91"/>
      <c r="K1467" s="91"/>
      <c r="L1467" s="91"/>
      <c r="M1467" s="91"/>
    </row>
    <row r="1468" spans="5:13" x14ac:dyDescent="0.2">
      <c r="E1468" s="91"/>
      <c r="F1468" s="91"/>
      <c r="G1468" s="91"/>
      <c r="H1468" s="91"/>
      <c r="I1468" s="91"/>
      <c r="J1468" s="91"/>
      <c r="K1468" s="91"/>
      <c r="L1468" s="91"/>
      <c r="M1468" s="91"/>
    </row>
    <row r="1469" spans="5:13" x14ac:dyDescent="0.2">
      <c r="E1469" s="91"/>
      <c r="F1469" s="91"/>
      <c r="G1469" s="91"/>
      <c r="H1469" s="91"/>
      <c r="I1469" s="91"/>
      <c r="J1469" s="91"/>
      <c r="K1469" s="91"/>
      <c r="L1469" s="91"/>
      <c r="M1469" s="91"/>
    </row>
    <row r="1470" spans="5:13" x14ac:dyDescent="0.2">
      <c r="E1470" s="91"/>
      <c r="F1470" s="91"/>
      <c r="G1470" s="91"/>
      <c r="H1470" s="91"/>
      <c r="I1470" s="91"/>
      <c r="J1470" s="91"/>
      <c r="K1470" s="91"/>
      <c r="L1470" s="91"/>
      <c r="M1470" s="91"/>
    </row>
    <row r="1471" spans="5:13" x14ac:dyDescent="0.2">
      <c r="E1471" s="91"/>
      <c r="F1471" s="91"/>
      <c r="G1471" s="91"/>
      <c r="H1471" s="91"/>
      <c r="I1471" s="91"/>
      <c r="J1471" s="91"/>
      <c r="K1471" s="91"/>
      <c r="L1471" s="91"/>
      <c r="M1471" s="91"/>
    </row>
    <row r="1472" spans="5:13" x14ac:dyDescent="0.2">
      <c r="E1472" s="91"/>
      <c r="F1472" s="91"/>
      <c r="G1472" s="91"/>
      <c r="H1472" s="91"/>
      <c r="I1472" s="91"/>
      <c r="J1472" s="91"/>
      <c r="K1472" s="91"/>
      <c r="L1472" s="91"/>
      <c r="M1472" s="91"/>
    </row>
    <row r="1473" spans="5:13" x14ac:dyDescent="0.2">
      <c r="E1473" s="91"/>
      <c r="F1473" s="91"/>
      <c r="G1473" s="91"/>
      <c r="H1473" s="91"/>
      <c r="I1473" s="91"/>
      <c r="J1473" s="91"/>
      <c r="K1473" s="91"/>
      <c r="L1473" s="91"/>
      <c r="M1473" s="91"/>
    </row>
    <row r="1474" spans="5:13" x14ac:dyDescent="0.2">
      <c r="E1474" s="91"/>
      <c r="F1474" s="91"/>
      <c r="G1474" s="91"/>
      <c r="H1474" s="91"/>
      <c r="I1474" s="91"/>
      <c r="J1474" s="91"/>
      <c r="K1474" s="91"/>
      <c r="L1474" s="91"/>
      <c r="M1474" s="91"/>
    </row>
    <row r="1475" spans="5:13" x14ac:dyDescent="0.2">
      <c r="E1475" s="91"/>
      <c r="F1475" s="91"/>
      <c r="G1475" s="91"/>
      <c r="H1475" s="91"/>
      <c r="I1475" s="91"/>
      <c r="J1475" s="91"/>
      <c r="K1475" s="91"/>
      <c r="L1475" s="91"/>
      <c r="M1475" s="91"/>
    </row>
    <row r="1476" spans="5:13" x14ac:dyDescent="0.2">
      <c r="E1476" s="91"/>
      <c r="F1476" s="91"/>
      <c r="G1476" s="91"/>
      <c r="H1476" s="91"/>
      <c r="I1476" s="91"/>
      <c r="J1476" s="91"/>
      <c r="K1476" s="91"/>
      <c r="L1476" s="91"/>
      <c r="M1476" s="91"/>
    </row>
    <row r="1477" spans="5:13" x14ac:dyDescent="0.2">
      <c r="E1477" s="91"/>
      <c r="F1477" s="91"/>
      <c r="G1477" s="91"/>
      <c r="H1477" s="91"/>
      <c r="I1477" s="91"/>
      <c r="J1477" s="91"/>
      <c r="K1477" s="91"/>
      <c r="L1477" s="91"/>
      <c r="M1477" s="91"/>
    </row>
    <row r="1478" spans="5:13" x14ac:dyDescent="0.2">
      <c r="E1478" s="91"/>
      <c r="F1478" s="91"/>
      <c r="G1478" s="91"/>
      <c r="H1478" s="91"/>
      <c r="I1478" s="91"/>
      <c r="J1478" s="91"/>
      <c r="K1478" s="91"/>
      <c r="L1478" s="91"/>
      <c r="M1478" s="91"/>
    </row>
    <row r="1479" spans="5:13" x14ac:dyDescent="0.2">
      <c r="E1479" s="91"/>
      <c r="F1479" s="91"/>
      <c r="G1479" s="91"/>
      <c r="H1479" s="91"/>
      <c r="I1479" s="91"/>
      <c r="J1479" s="91"/>
      <c r="K1479" s="91"/>
      <c r="L1479" s="91"/>
      <c r="M1479" s="91"/>
    </row>
    <row r="1480" spans="5:13" x14ac:dyDescent="0.2">
      <c r="E1480" s="91"/>
      <c r="F1480" s="91"/>
      <c r="G1480" s="91"/>
      <c r="H1480" s="91"/>
      <c r="I1480" s="91"/>
      <c r="J1480" s="91"/>
      <c r="K1480" s="91"/>
      <c r="L1480" s="91"/>
      <c r="M1480" s="91"/>
    </row>
    <row r="1481" spans="5:13" x14ac:dyDescent="0.2">
      <c r="E1481" s="91"/>
      <c r="F1481" s="91"/>
      <c r="G1481" s="91"/>
      <c r="H1481" s="91"/>
      <c r="I1481" s="91"/>
      <c r="J1481" s="91"/>
      <c r="K1481" s="91"/>
      <c r="L1481" s="91"/>
      <c r="M1481" s="91"/>
    </row>
    <row r="1482" spans="5:13" x14ac:dyDescent="0.2">
      <c r="E1482" s="91"/>
      <c r="F1482" s="91"/>
      <c r="G1482" s="91"/>
      <c r="H1482" s="91"/>
      <c r="I1482" s="91"/>
      <c r="J1482" s="91"/>
      <c r="K1482" s="91"/>
      <c r="L1482" s="91"/>
      <c r="M1482" s="91"/>
    </row>
    <row r="1483" spans="5:13" x14ac:dyDescent="0.2">
      <c r="E1483" s="91"/>
      <c r="F1483" s="91"/>
      <c r="G1483" s="91"/>
      <c r="H1483" s="91"/>
      <c r="I1483" s="91"/>
      <c r="J1483" s="91"/>
      <c r="K1483" s="91"/>
      <c r="L1483" s="91"/>
      <c r="M1483" s="91"/>
    </row>
    <row r="1484" spans="5:13" x14ac:dyDescent="0.2">
      <c r="E1484" s="91"/>
      <c r="F1484" s="91"/>
      <c r="G1484" s="91"/>
      <c r="H1484" s="91"/>
      <c r="I1484" s="91"/>
      <c r="J1484" s="91"/>
      <c r="K1484" s="91"/>
      <c r="L1484" s="91"/>
      <c r="M1484" s="91"/>
    </row>
    <row r="1485" spans="5:13" x14ac:dyDescent="0.2">
      <c r="E1485" s="91"/>
      <c r="F1485" s="91"/>
      <c r="G1485" s="91"/>
      <c r="H1485" s="91"/>
      <c r="I1485" s="91"/>
      <c r="J1485" s="91"/>
      <c r="K1485" s="91"/>
      <c r="L1485" s="91"/>
      <c r="M1485" s="91"/>
    </row>
    <row r="1486" spans="5:13" x14ac:dyDescent="0.2">
      <c r="E1486" s="91"/>
      <c r="F1486" s="91"/>
      <c r="G1486" s="91"/>
      <c r="H1486" s="91"/>
      <c r="I1486" s="91"/>
      <c r="J1486" s="91"/>
      <c r="K1486" s="91"/>
      <c r="L1486" s="91"/>
      <c r="M1486" s="91"/>
    </row>
    <row r="1487" spans="5:13" x14ac:dyDescent="0.2">
      <c r="E1487" s="91"/>
      <c r="F1487" s="91"/>
      <c r="G1487" s="91"/>
      <c r="H1487" s="91"/>
      <c r="I1487" s="91"/>
      <c r="J1487" s="91"/>
      <c r="K1487" s="91"/>
      <c r="L1487" s="91"/>
      <c r="M1487" s="91"/>
    </row>
    <row r="1488" spans="5:13" x14ac:dyDescent="0.2">
      <c r="E1488" s="91"/>
      <c r="F1488" s="91"/>
      <c r="G1488" s="91"/>
      <c r="H1488" s="91"/>
      <c r="I1488" s="91"/>
      <c r="J1488" s="91"/>
      <c r="K1488" s="91"/>
      <c r="L1488" s="91"/>
      <c r="M1488" s="91"/>
    </row>
    <row r="1489" spans="5:13" x14ac:dyDescent="0.2">
      <c r="E1489" s="91"/>
      <c r="F1489" s="91"/>
      <c r="G1489" s="91"/>
      <c r="H1489" s="91"/>
      <c r="I1489" s="91"/>
      <c r="J1489" s="91"/>
      <c r="K1489" s="91"/>
      <c r="L1489" s="91"/>
      <c r="M1489" s="91"/>
    </row>
    <row r="1490" spans="5:13" x14ac:dyDescent="0.2">
      <c r="E1490" s="91"/>
      <c r="F1490" s="91"/>
      <c r="G1490" s="91"/>
      <c r="H1490" s="91"/>
      <c r="I1490" s="91"/>
      <c r="J1490" s="91"/>
      <c r="K1490" s="91"/>
      <c r="L1490" s="91"/>
      <c r="M1490" s="91"/>
    </row>
    <row r="1491" spans="5:13" x14ac:dyDescent="0.2">
      <c r="E1491" s="91"/>
      <c r="F1491" s="91"/>
      <c r="G1491" s="91"/>
      <c r="H1491" s="91"/>
      <c r="I1491" s="91"/>
      <c r="J1491" s="91"/>
      <c r="K1491" s="91"/>
      <c r="L1491" s="91"/>
      <c r="M1491" s="91"/>
    </row>
    <row r="1492" spans="5:13" x14ac:dyDescent="0.2">
      <c r="E1492" s="91"/>
      <c r="F1492" s="91"/>
      <c r="G1492" s="91"/>
      <c r="H1492" s="91"/>
      <c r="I1492" s="91"/>
      <c r="J1492" s="91"/>
      <c r="K1492" s="91"/>
      <c r="L1492" s="91"/>
      <c r="M1492" s="91"/>
    </row>
    <row r="1493" spans="5:13" x14ac:dyDescent="0.2">
      <c r="E1493" s="91"/>
      <c r="F1493" s="91"/>
      <c r="G1493" s="91"/>
      <c r="H1493" s="91"/>
      <c r="I1493" s="91"/>
      <c r="J1493" s="91"/>
      <c r="K1493" s="91"/>
      <c r="L1493" s="91"/>
      <c r="M1493" s="91"/>
    </row>
    <row r="1494" spans="5:13" x14ac:dyDescent="0.2">
      <c r="E1494" s="91"/>
      <c r="F1494" s="91"/>
      <c r="G1494" s="91"/>
      <c r="H1494" s="91"/>
      <c r="I1494" s="91"/>
      <c r="J1494" s="91"/>
      <c r="K1494" s="91"/>
      <c r="L1494" s="91"/>
      <c r="M1494" s="91"/>
    </row>
    <row r="1495" spans="5:13" x14ac:dyDescent="0.2">
      <c r="E1495" s="91"/>
      <c r="F1495" s="91"/>
      <c r="G1495" s="91"/>
      <c r="H1495" s="91"/>
      <c r="I1495" s="91"/>
      <c r="J1495" s="91"/>
      <c r="K1495" s="91"/>
      <c r="L1495" s="91"/>
      <c r="M1495" s="91"/>
    </row>
    <row r="1496" spans="5:13" x14ac:dyDescent="0.2">
      <c r="E1496" s="91"/>
      <c r="F1496" s="91"/>
      <c r="G1496" s="91"/>
      <c r="H1496" s="91"/>
      <c r="I1496" s="91"/>
      <c r="J1496" s="91"/>
      <c r="K1496" s="91"/>
      <c r="L1496" s="91"/>
      <c r="M1496" s="91"/>
    </row>
    <row r="1497" spans="5:13" x14ac:dyDescent="0.2">
      <c r="E1497" s="91"/>
      <c r="F1497" s="91"/>
      <c r="G1497" s="91"/>
      <c r="H1497" s="91"/>
      <c r="I1497" s="91"/>
      <c r="J1497" s="91"/>
      <c r="K1497" s="91"/>
      <c r="L1497" s="91"/>
      <c r="M1497" s="91"/>
    </row>
    <row r="1498" spans="5:13" x14ac:dyDescent="0.2">
      <c r="E1498" s="91"/>
      <c r="F1498" s="91"/>
      <c r="G1498" s="91"/>
      <c r="H1498" s="91"/>
      <c r="I1498" s="91"/>
      <c r="J1498" s="91"/>
      <c r="K1498" s="91"/>
      <c r="L1498" s="91"/>
      <c r="M1498" s="91"/>
    </row>
    <row r="1499" spans="5:13" x14ac:dyDescent="0.2">
      <c r="E1499" s="91"/>
      <c r="F1499" s="91"/>
      <c r="G1499" s="91"/>
      <c r="H1499" s="91"/>
      <c r="I1499" s="91"/>
      <c r="J1499" s="91"/>
      <c r="K1499" s="91"/>
      <c r="L1499" s="91"/>
      <c r="M1499" s="91"/>
    </row>
    <row r="1500" spans="5:13" x14ac:dyDescent="0.2">
      <c r="E1500" s="91"/>
      <c r="F1500" s="91"/>
      <c r="G1500" s="91"/>
      <c r="H1500" s="91"/>
      <c r="I1500" s="91"/>
      <c r="J1500" s="91"/>
      <c r="K1500" s="91"/>
      <c r="L1500" s="91"/>
      <c r="M1500" s="91"/>
    </row>
    <row r="1501" spans="5:13" x14ac:dyDescent="0.2">
      <c r="E1501" s="91"/>
      <c r="F1501" s="91"/>
      <c r="G1501" s="91"/>
      <c r="H1501" s="91"/>
      <c r="I1501" s="91"/>
      <c r="J1501" s="91"/>
      <c r="K1501" s="91"/>
      <c r="L1501" s="91"/>
      <c r="M1501" s="91"/>
    </row>
    <row r="1502" spans="5:13" x14ac:dyDescent="0.2">
      <c r="E1502" s="91"/>
      <c r="F1502" s="91"/>
      <c r="G1502" s="91"/>
      <c r="H1502" s="91"/>
      <c r="I1502" s="91"/>
      <c r="J1502" s="91"/>
      <c r="K1502" s="91"/>
      <c r="L1502" s="91"/>
      <c r="M1502" s="91"/>
    </row>
    <row r="1503" spans="5:13" x14ac:dyDescent="0.2">
      <c r="E1503" s="91"/>
      <c r="F1503" s="91"/>
      <c r="G1503" s="91"/>
      <c r="H1503" s="91"/>
      <c r="I1503" s="91"/>
      <c r="J1503" s="91"/>
      <c r="K1503" s="91"/>
      <c r="L1503" s="91"/>
      <c r="M1503" s="91"/>
    </row>
    <row r="1504" spans="5:13" x14ac:dyDescent="0.2">
      <c r="E1504" s="91"/>
      <c r="F1504" s="91"/>
      <c r="G1504" s="91"/>
      <c r="H1504" s="91"/>
      <c r="I1504" s="91"/>
      <c r="J1504" s="91"/>
      <c r="K1504" s="91"/>
      <c r="L1504" s="91"/>
      <c r="M1504" s="91"/>
    </row>
    <row r="1505" spans="5:13" x14ac:dyDescent="0.2">
      <c r="E1505" s="91"/>
      <c r="F1505" s="91"/>
      <c r="G1505" s="91"/>
      <c r="H1505" s="91"/>
      <c r="I1505" s="91"/>
      <c r="J1505" s="91"/>
      <c r="K1505" s="91"/>
      <c r="L1505" s="91"/>
      <c r="M1505" s="91"/>
    </row>
    <row r="1506" spans="5:13" x14ac:dyDescent="0.2">
      <c r="E1506" s="91"/>
      <c r="F1506" s="91"/>
      <c r="G1506" s="91"/>
      <c r="H1506" s="91"/>
      <c r="I1506" s="91"/>
      <c r="J1506" s="91"/>
      <c r="K1506" s="91"/>
      <c r="L1506" s="91"/>
      <c r="M1506" s="91"/>
    </row>
    <row r="1507" spans="5:13" x14ac:dyDescent="0.2">
      <c r="E1507" s="91"/>
      <c r="F1507" s="91"/>
      <c r="G1507" s="91"/>
      <c r="H1507" s="91"/>
      <c r="I1507" s="91"/>
      <c r="J1507" s="91"/>
      <c r="K1507" s="91"/>
      <c r="L1507" s="91"/>
      <c r="M1507" s="91"/>
    </row>
    <row r="1508" spans="5:13" x14ac:dyDescent="0.2">
      <c r="E1508" s="91"/>
      <c r="F1508" s="91"/>
      <c r="G1508" s="91"/>
      <c r="H1508" s="91"/>
      <c r="I1508" s="91"/>
      <c r="J1508" s="91"/>
      <c r="K1508" s="91"/>
      <c r="L1508" s="91"/>
      <c r="M1508" s="91"/>
    </row>
    <row r="1509" spans="5:13" x14ac:dyDescent="0.2">
      <c r="E1509" s="91"/>
      <c r="F1509" s="91"/>
      <c r="G1509" s="91"/>
      <c r="H1509" s="91"/>
      <c r="I1509" s="91"/>
      <c r="J1509" s="91"/>
      <c r="K1509" s="91"/>
      <c r="L1509" s="91"/>
      <c r="M1509" s="91"/>
    </row>
    <row r="1510" spans="5:13" x14ac:dyDescent="0.2">
      <c r="E1510" s="91"/>
      <c r="F1510" s="91"/>
      <c r="G1510" s="91"/>
      <c r="H1510" s="91"/>
      <c r="I1510" s="91"/>
      <c r="J1510" s="91"/>
      <c r="K1510" s="91"/>
      <c r="L1510" s="91"/>
      <c r="M1510" s="91"/>
    </row>
    <row r="1511" spans="5:13" x14ac:dyDescent="0.2">
      <c r="E1511" s="91"/>
      <c r="F1511" s="91"/>
      <c r="G1511" s="91"/>
      <c r="H1511" s="91"/>
      <c r="I1511" s="91"/>
      <c r="J1511" s="91"/>
      <c r="K1511" s="91"/>
      <c r="L1511" s="91"/>
      <c r="M1511" s="91"/>
    </row>
    <row r="1512" spans="5:13" x14ac:dyDescent="0.2">
      <c r="E1512" s="91"/>
      <c r="F1512" s="91"/>
      <c r="G1512" s="91"/>
      <c r="H1512" s="91"/>
      <c r="I1512" s="91"/>
      <c r="J1512" s="91"/>
      <c r="K1512" s="91"/>
      <c r="L1512" s="91"/>
      <c r="M1512" s="91"/>
    </row>
    <row r="1513" spans="5:13" x14ac:dyDescent="0.2">
      <c r="E1513" s="91"/>
      <c r="F1513" s="91"/>
      <c r="G1513" s="91"/>
      <c r="H1513" s="91"/>
      <c r="I1513" s="91"/>
      <c r="J1513" s="91"/>
      <c r="K1513" s="91"/>
      <c r="L1513" s="91"/>
      <c r="M1513" s="91"/>
    </row>
    <row r="1514" spans="5:13" x14ac:dyDescent="0.2">
      <c r="E1514" s="91"/>
      <c r="F1514" s="91"/>
      <c r="G1514" s="91"/>
      <c r="H1514" s="91"/>
      <c r="I1514" s="91"/>
      <c r="J1514" s="91"/>
      <c r="K1514" s="91"/>
      <c r="L1514" s="91"/>
      <c r="M1514" s="91"/>
    </row>
    <row r="1515" spans="5:13" x14ac:dyDescent="0.2">
      <c r="E1515" s="91"/>
      <c r="F1515" s="91"/>
      <c r="G1515" s="91"/>
      <c r="H1515" s="91"/>
      <c r="I1515" s="91"/>
      <c r="J1515" s="91"/>
      <c r="K1515" s="91"/>
      <c r="L1515" s="91"/>
      <c r="M1515" s="91"/>
    </row>
    <row r="1516" spans="5:13" x14ac:dyDescent="0.2">
      <c r="E1516" s="91"/>
      <c r="F1516" s="91"/>
      <c r="G1516" s="91"/>
      <c r="H1516" s="91"/>
      <c r="I1516" s="91"/>
      <c r="J1516" s="91"/>
      <c r="K1516" s="91"/>
      <c r="L1516" s="91"/>
      <c r="M1516" s="91"/>
    </row>
    <row r="1517" spans="5:13" x14ac:dyDescent="0.2">
      <c r="E1517" s="91"/>
      <c r="F1517" s="91"/>
      <c r="G1517" s="91"/>
      <c r="H1517" s="91"/>
      <c r="I1517" s="91"/>
      <c r="J1517" s="91"/>
      <c r="K1517" s="91"/>
      <c r="L1517" s="91"/>
      <c r="M1517" s="91"/>
    </row>
    <row r="1518" spans="5:13" x14ac:dyDescent="0.2">
      <c r="E1518" s="91"/>
      <c r="F1518" s="91"/>
      <c r="G1518" s="91"/>
      <c r="H1518" s="91"/>
      <c r="I1518" s="91"/>
      <c r="J1518" s="91"/>
      <c r="K1518" s="91"/>
      <c r="L1518" s="91"/>
      <c r="M1518" s="91"/>
    </row>
    <row r="1519" spans="5:13" x14ac:dyDescent="0.2">
      <c r="E1519" s="91"/>
      <c r="F1519" s="91"/>
      <c r="G1519" s="91"/>
      <c r="H1519" s="91"/>
      <c r="I1519" s="91"/>
      <c r="J1519" s="91"/>
      <c r="K1519" s="91"/>
      <c r="L1519" s="91"/>
      <c r="M1519" s="91"/>
    </row>
    <row r="1520" spans="5:13" x14ac:dyDescent="0.2">
      <c r="E1520" s="91"/>
      <c r="F1520" s="91"/>
      <c r="G1520" s="91"/>
      <c r="H1520" s="91"/>
      <c r="I1520" s="91"/>
      <c r="J1520" s="91"/>
      <c r="K1520" s="91"/>
      <c r="L1520" s="91"/>
      <c r="M1520" s="91"/>
    </row>
    <row r="1521" spans="5:13" x14ac:dyDescent="0.2">
      <c r="E1521" s="91"/>
      <c r="F1521" s="91"/>
      <c r="G1521" s="91"/>
      <c r="H1521" s="91"/>
      <c r="I1521" s="91"/>
      <c r="J1521" s="91"/>
      <c r="K1521" s="91"/>
      <c r="L1521" s="91"/>
      <c r="M1521" s="91"/>
    </row>
    <row r="1522" spans="5:13" x14ac:dyDescent="0.2">
      <c r="E1522" s="91"/>
      <c r="F1522" s="91"/>
      <c r="G1522" s="91"/>
      <c r="H1522" s="91"/>
      <c r="I1522" s="91"/>
      <c r="J1522" s="91"/>
      <c r="K1522" s="91"/>
      <c r="L1522" s="91"/>
      <c r="M1522" s="91"/>
    </row>
    <row r="1523" spans="5:13" x14ac:dyDescent="0.2">
      <c r="E1523" s="91"/>
      <c r="F1523" s="91"/>
      <c r="G1523" s="91"/>
      <c r="H1523" s="91"/>
      <c r="I1523" s="91"/>
      <c r="J1523" s="91"/>
      <c r="K1523" s="91"/>
      <c r="L1523" s="91"/>
      <c r="M1523" s="91"/>
    </row>
    <row r="1524" spans="5:13" x14ac:dyDescent="0.2">
      <c r="E1524" s="91"/>
      <c r="F1524" s="91"/>
      <c r="G1524" s="91"/>
      <c r="H1524" s="91"/>
      <c r="I1524" s="91"/>
      <c r="J1524" s="91"/>
      <c r="K1524" s="91"/>
      <c r="L1524" s="91"/>
      <c r="M1524" s="91"/>
    </row>
    <row r="1525" spans="5:13" x14ac:dyDescent="0.2">
      <c r="E1525" s="91"/>
      <c r="F1525" s="91"/>
      <c r="G1525" s="91"/>
      <c r="H1525" s="91"/>
      <c r="I1525" s="91"/>
      <c r="J1525" s="91"/>
      <c r="K1525" s="91"/>
      <c r="L1525" s="91"/>
      <c r="M1525" s="91"/>
    </row>
    <row r="1526" spans="5:13" x14ac:dyDescent="0.2">
      <c r="E1526" s="91"/>
      <c r="F1526" s="91"/>
      <c r="G1526" s="91"/>
      <c r="H1526" s="91"/>
      <c r="I1526" s="91"/>
      <c r="J1526" s="91"/>
      <c r="K1526" s="91"/>
      <c r="L1526" s="91"/>
      <c r="M1526" s="91"/>
    </row>
    <row r="1527" spans="5:13" x14ac:dyDescent="0.2">
      <c r="E1527" s="91"/>
      <c r="F1527" s="91"/>
      <c r="G1527" s="91"/>
      <c r="H1527" s="91"/>
      <c r="I1527" s="91"/>
      <c r="J1527" s="91"/>
      <c r="K1527" s="91"/>
      <c r="L1527" s="91"/>
      <c r="M1527" s="91"/>
    </row>
    <row r="1528" spans="5:13" x14ac:dyDescent="0.2">
      <c r="E1528" s="91"/>
      <c r="F1528" s="91"/>
      <c r="G1528" s="91"/>
      <c r="H1528" s="91"/>
      <c r="I1528" s="91"/>
      <c r="J1528" s="91"/>
      <c r="K1528" s="91"/>
      <c r="L1528" s="91"/>
      <c r="M1528" s="91"/>
    </row>
    <row r="1529" spans="5:13" x14ac:dyDescent="0.2">
      <c r="E1529" s="91"/>
      <c r="F1529" s="91"/>
      <c r="G1529" s="91"/>
      <c r="H1529" s="91"/>
      <c r="I1529" s="91"/>
      <c r="J1529" s="91"/>
      <c r="K1529" s="91"/>
      <c r="L1529" s="91"/>
      <c r="M1529" s="91"/>
    </row>
    <row r="1530" spans="5:13" x14ac:dyDescent="0.2">
      <c r="E1530" s="91"/>
      <c r="F1530" s="91"/>
      <c r="G1530" s="91"/>
      <c r="H1530" s="91"/>
      <c r="I1530" s="91"/>
      <c r="J1530" s="91"/>
      <c r="K1530" s="91"/>
      <c r="L1530" s="91"/>
      <c r="M1530" s="91"/>
    </row>
    <row r="1531" spans="5:13" x14ac:dyDescent="0.2">
      <c r="E1531" s="91"/>
      <c r="F1531" s="91"/>
      <c r="G1531" s="91"/>
      <c r="H1531" s="91"/>
      <c r="I1531" s="91"/>
      <c r="J1531" s="91"/>
      <c r="K1531" s="91"/>
      <c r="L1531" s="91"/>
      <c r="M1531" s="91"/>
    </row>
    <row r="1532" spans="5:13" x14ac:dyDescent="0.2">
      <c r="E1532" s="91"/>
      <c r="F1532" s="91"/>
      <c r="G1532" s="91"/>
      <c r="H1532" s="91"/>
      <c r="I1532" s="91"/>
      <c r="J1532" s="91"/>
      <c r="K1532" s="91"/>
      <c r="L1532" s="91"/>
      <c r="M1532" s="91"/>
    </row>
    <row r="1533" spans="5:13" x14ac:dyDescent="0.2">
      <c r="E1533" s="91"/>
      <c r="F1533" s="91"/>
      <c r="G1533" s="91"/>
      <c r="H1533" s="91"/>
      <c r="I1533" s="91"/>
      <c r="J1533" s="91"/>
      <c r="K1533" s="91"/>
      <c r="L1533" s="91"/>
      <c r="M1533" s="91"/>
    </row>
    <row r="1534" spans="5:13" x14ac:dyDescent="0.2">
      <c r="E1534" s="91"/>
      <c r="F1534" s="91"/>
      <c r="G1534" s="91"/>
      <c r="H1534" s="91"/>
      <c r="I1534" s="91"/>
      <c r="J1534" s="91"/>
      <c r="K1534" s="91"/>
      <c r="L1534" s="91"/>
      <c r="M1534" s="91"/>
    </row>
    <row r="1535" spans="5:13" x14ac:dyDescent="0.2">
      <c r="E1535" s="91"/>
      <c r="F1535" s="91"/>
      <c r="G1535" s="91"/>
      <c r="H1535" s="91"/>
      <c r="I1535" s="91"/>
      <c r="J1535" s="91"/>
      <c r="K1535" s="91"/>
      <c r="L1535" s="91"/>
      <c r="M1535" s="91"/>
    </row>
    <row r="1536" spans="5:13" x14ac:dyDescent="0.2">
      <c r="E1536" s="91"/>
      <c r="F1536" s="91"/>
      <c r="G1536" s="91"/>
      <c r="H1536" s="91"/>
      <c r="I1536" s="91"/>
      <c r="J1536" s="91"/>
      <c r="K1536" s="91"/>
      <c r="L1536" s="91"/>
      <c r="M1536" s="91"/>
    </row>
    <row r="1537" spans="5:13" x14ac:dyDescent="0.2">
      <c r="E1537" s="91"/>
      <c r="F1537" s="91"/>
      <c r="G1537" s="91"/>
      <c r="H1537" s="91"/>
      <c r="I1537" s="91"/>
      <c r="J1537" s="91"/>
      <c r="K1537" s="91"/>
      <c r="L1537" s="91"/>
      <c r="M1537" s="91"/>
    </row>
    <row r="1538" spans="5:13" x14ac:dyDescent="0.2">
      <c r="E1538" s="91"/>
      <c r="F1538" s="91"/>
      <c r="G1538" s="91"/>
      <c r="H1538" s="91"/>
      <c r="I1538" s="91"/>
      <c r="J1538" s="91"/>
      <c r="K1538" s="91"/>
      <c r="L1538" s="91"/>
      <c r="M1538" s="91"/>
    </row>
    <row r="1539" spans="5:13" x14ac:dyDescent="0.2">
      <c r="E1539" s="91"/>
      <c r="F1539" s="91"/>
      <c r="G1539" s="91"/>
      <c r="H1539" s="91"/>
      <c r="I1539" s="91"/>
      <c r="J1539" s="91"/>
      <c r="K1539" s="91"/>
      <c r="L1539" s="91"/>
      <c r="M1539" s="91"/>
    </row>
    <row r="1540" spans="5:13" x14ac:dyDescent="0.2">
      <c r="E1540" s="91"/>
      <c r="F1540" s="91"/>
      <c r="G1540" s="91"/>
      <c r="H1540" s="91"/>
      <c r="I1540" s="91"/>
      <c r="J1540" s="91"/>
      <c r="K1540" s="91"/>
      <c r="L1540" s="91"/>
      <c r="M1540" s="91"/>
    </row>
    <row r="1541" spans="5:13" x14ac:dyDescent="0.2">
      <c r="E1541" s="91"/>
      <c r="F1541" s="91"/>
      <c r="G1541" s="91"/>
      <c r="H1541" s="91"/>
      <c r="I1541" s="91"/>
      <c r="J1541" s="91"/>
      <c r="K1541" s="91"/>
      <c r="L1541" s="91"/>
      <c r="M1541" s="91"/>
    </row>
    <row r="1542" spans="5:13" x14ac:dyDescent="0.2">
      <c r="E1542" s="91"/>
      <c r="F1542" s="91"/>
      <c r="G1542" s="91"/>
      <c r="H1542" s="91"/>
      <c r="I1542" s="91"/>
      <c r="J1542" s="91"/>
      <c r="K1542" s="91"/>
      <c r="L1542" s="91"/>
      <c r="M1542" s="91"/>
    </row>
    <row r="1543" spans="5:13" x14ac:dyDescent="0.2">
      <c r="E1543" s="91"/>
      <c r="F1543" s="91"/>
      <c r="G1543" s="91"/>
      <c r="H1543" s="91"/>
      <c r="I1543" s="91"/>
      <c r="J1543" s="91"/>
      <c r="K1543" s="91"/>
      <c r="L1543" s="91"/>
      <c r="M1543" s="91"/>
    </row>
    <row r="1544" spans="5:13" x14ac:dyDescent="0.2">
      <c r="E1544" s="91"/>
      <c r="F1544" s="91"/>
      <c r="G1544" s="91"/>
      <c r="H1544" s="91"/>
      <c r="I1544" s="91"/>
      <c r="J1544" s="91"/>
      <c r="K1544" s="91"/>
      <c r="L1544" s="91"/>
      <c r="M1544" s="91"/>
    </row>
    <row r="1545" spans="5:13" x14ac:dyDescent="0.2">
      <c r="E1545" s="91"/>
      <c r="F1545" s="91"/>
      <c r="G1545" s="91"/>
      <c r="H1545" s="91"/>
      <c r="I1545" s="91"/>
      <c r="J1545" s="91"/>
      <c r="K1545" s="91"/>
      <c r="L1545" s="91"/>
      <c r="M1545" s="91"/>
    </row>
    <row r="1546" spans="5:13" x14ac:dyDescent="0.2">
      <c r="E1546" s="91"/>
      <c r="F1546" s="91"/>
      <c r="G1546" s="91"/>
      <c r="H1546" s="91"/>
      <c r="I1546" s="91"/>
      <c r="J1546" s="91"/>
      <c r="K1546" s="91"/>
      <c r="L1546" s="91"/>
      <c r="M1546" s="91"/>
    </row>
    <row r="1547" spans="5:13" x14ac:dyDescent="0.2">
      <c r="E1547" s="91"/>
      <c r="F1547" s="91"/>
      <c r="G1547" s="91"/>
      <c r="H1547" s="91"/>
      <c r="I1547" s="91"/>
      <c r="J1547" s="91"/>
      <c r="K1547" s="91"/>
      <c r="L1547" s="91"/>
      <c r="M1547" s="91"/>
    </row>
    <row r="1548" spans="5:13" x14ac:dyDescent="0.2">
      <c r="E1548" s="91"/>
      <c r="F1548" s="91"/>
      <c r="G1548" s="91"/>
      <c r="H1548" s="91"/>
      <c r="I1548" s="91"/>
      <c r="J1548" s="91"/>
      <c r="K1548" s="91"/>
      <c r="L1548" s="91"/>
      <c r="M1548" s="91"/>
    </row>
    <row r="1549" spans="5:13" x14ac:dyDescent="0.2">
      <c r="E1549" s="91"/>
      <c r="F1549" s="91"/>
      <c r="G1549" s="91"/>
      <c r="H1549" s="91"/>
      <c r="I1549" s="91"/>
      <c r="J1549" s="91"/>
      <c r="K1549" s="91"/>
      <c r="L1549" s="91"/>
      <c r="M1549" s="91"/>
    </row>
    <row r="1550" spans="5:13" x14ac:dyDescent="0.2">
      <c r="E1550" s="91"/>
      <c r="F1550" s="91"/>
      <c r="G1550" s="91"/>
      <c r="H1550" s="91"/>
      <c r="I1550" s="91"/>
      <c r="J1550" s="91"/>
      <c r="K1550" s="91"/>
      <c r="L1550" s="91"/>
      <c r="M1550" s="91"/>
    </row>
    <row r="1551" spans="5:13" x14ac:dyDescent="0.2">
      <c r="E1551" s="91"/>
      <c r="F1551" s="91"/>
      <c r="G1551" s="91"/>
      <c r="H1551" s="91"/>
      <c r="I1551" s="91"/>
      <c r="J1551" s="91"/>
      <c r="K1551" s="91"/>
      <c r="L1551" s="91"/>
      <c r="M1551" s="91"/>
    </row>
    <row r="1552" spans="5:13" x14ac:dyDescent="0.2">
      <c r="E1552" s="91"/>
      <c r="F1552" s="91"/>
      <c r="G1552" s="91"/>
      <c r="H1552" s="91"/>
      <c r="I1552" s="91"/>
      <c r="J1552" s="91"/>
      <c r="K1552" s="91"/>
      <c r="L1552" s="91"/>
      <c r="M1552" s="91"/>
    </row>
    <row r="1553" spans="5:13" x14ac:dyDescent="0.2">
      <c r="E1553" s="91"/>
      <c r="F1553" s="91"/>
      <c r="G1553" s="91"/>
      <c r="H1553" s="91"/>
      <c r="I1553" s="91"/>
      <c r="J1553" s="91"/>
      <c r="K1553" s="91"/>
      <c r="L1553" s="91"/>
      <c r="M1553" s="91"/>
    </row>
    <row r="1554" spans="5:13" x14ac:dyDescent="0.2">
      <c r="E1554" s="91"/>
      <c r="F1554" s="91"/>
      <c r="G1554" s="91"/>
      <c r="H1554" s="91"/>
      <c r="I1554" s="91"/>
      <c r="J1554" s="91"/>
      <c r="K1554" s="91"/>
      <c r="L1554" s="91"/>
      <c r="M1554" s="91"/>
    </row>
    <row r="1555" spans="5:13" x14ac:dyDescent="0.2">
      <c r="E1555" s="91"/>
      <c r="F1555" s="91"/>
      <c r="G1555" s="91"/>
      <c r="H1555" s="91"/>
      <c r="I1555" s="91"/>
      <c r="J1555" s="91"/>
      <c r="K1555" s="91"/>
      <c r="L1555" s="91"/>
      <c r="M1555" s="91"/>
    </row>
    <row r="1556" spans="5:13" x14ac:dyDescent="0.2">
      <c r="E1556" s="91"/>
      <c r="F1556" s="91"/>
      <c r="G1556" s="91"/>
      <c r="H1556" s="91"/>
      <c r="I1556" s="91"/>
      <c r="J1556" s="91"/>
      <c r="K1556" s="91"/>
      <c r="L1556" s="91"/>
      <c r="M1556" s="91"/>
    </row>
    <row r="1557" spans="5:13" x14ac:dyDescent="0.2">
      <c r="E1557" s="91"/>
      <c r="F1557" s="91"/>
      <c r="G1557" s="91"/>
      <c r="H1557" s="91"/>
      <c r="I1557" s="91"/>
      <c r="J1557" s="91"/>
      <c r="K1557" s="91"/>
      <c r="L1557" s="91"/>
      <c r="M1557" s="91"/>
    </row>
    <row r="1558" spans="5:13" x14ac:dyDescent="0.2">
      <c r="E1558" s="91"/>
      <c r="F1558" s="91"/>
      <c r="G1558" s="91"/>
      <c r="H1558" s="91"/>
      <c r="I1558" s="91"/>
      <c r="J1558" s="91"/>
      <c r="K1558" s="91"/>
      <c r="L1558" s="91"/>
      <c r="M1558" s="91"/>
    </row>
    <row r="1559" spans="5:13" x14ac:dyDescent="0.2">
      <c r="E1559" s="91"/>
      <c r="F1559" s="91"/>
      <c r="G1559" s="91"/>
      <c r="H1559" s="91"/>
      <c r="I1559" s="91"/>
      <c r="J1559" s="91"/>
      <c r="K1559" s="91"/>
      <c r="L1559" s="91"/>
      <c r="M1559" s="91"/>
    </row>
    <row r="1560" spans="5:13" x14ac:dyDescent="0.2">
      <c r="E1560" s="91"/>
      <c r="F1560" s="91"/>
      <c r="G1560" s="91"/>
      <c r="H1560" s="91"/>
      <c r="I1560" s="91"/>
      <c r="J1560" s="91"/>
      <c r="K1560" s="91"/>
      <c r="L1560" s="91"/>
      <c r="M1560" s="91"/>
    </row>
    <row r="1561" spans="5:13" x14ac:dyDescent="0.2">
      <c r="E1561" s="91"/>
      <c r="F1561" s="91"/>
      <c r="G1561" s="91"/>
      <c r="H1561" s="91"/>
      <c r="I1561" s="91"/>
      <c r="J1561" s="91"/>
      <c r="K1561" s="91"/>
      <c r="L1561" s="91"/>
      <c r="M1561" s="91"/>
    </row>
    <row r="1562" spans="5:13" x14ac:dyDescent="0.2">
      <c r="E1562" s="91"/>
      <c r="F1562" s="91"/>
      <c r="G1562" s="91"/>
      <c r="H1562" s="91"/>
      <c r="I1562" s="91"/>
      <c r="J1562" s="91"/>
      <c r="K1562" s="91"/>
      <c r="L1562" s="91"/>
      <c r="M1562" s="91"/>
    </row>
    <row r="1563" spans="5:13" x14ac:dyDescent="0.2">
      <c r="E1563" s="91"/>
      <c r="F1563" s="91"/>
      <c r="G1563" s="91"/>
      <c r="H1563" s="91"/>
      <c r="I1563" s="91"/>
      <c r="J1563" s="91"/>
      <c r="K1563" s="91"/>
      <c r="L1563" s="91"/>
      <c r="M1563" s="91"/>
    </row>
    <row r="1564" spans="5:13" x14ac:dyDescent="0.2">
      <c r="E1564" s="91"/>
      <c r="F1564" s="91"/>
      <c r="G1564" s="91"/>
      <c r="H1564" s="91"/>
      <c r="I1564" s="91"/>
      <c r="J1564" s="91"/>
      <c r="K1564" s="91"/>
      <c r="L1564" s="91"/>
      <c r="M1564" s="91"/>
    </row>
    <row r="1565" spans="5:13" x14ac:dyDescent="0.2">
      <c r="E1565" s="91"/>
      <c r="F1565" s="91"/>
      <c r="G1565" s="91"/>
      <c r="H1565" s="91"/>
      <c r="I1565" s="91"/>
      <c r="J1565" s="91"/>
      <c r="K1565" s="91"/>
      <c r="L1565" s="91"/>
      <c r="M1565" s="91"/>
    </row>
    <row r="1566" spans="5:13" x14ac:dyDescent="0.2">
      <c r="E1566" s="91"/>
      <c r="F1566" s="91"/>
      <c r="G1566" s="91"/>
      <c r="H1566" s="91"/>
      <c r="I1566" s="91"/>
      <c r="J1566" s="91"/>
      <c r="K1566" s="91"/>
      <c r="L1566" s="91"/>
      <c r="M1566" s="91"/>
    </row>
    <row r="1567" spans="5:13" x14ac:dyDescent="0.2">
      <c r="E1567" s="91"/>
      <c r="F1567" s="91"/>
      <c r="G1567" s="91"/>
      <c r="H1567" s="91"/>
      <c r="I1567" s="91"/>
      <c r="J1567" s="91"/>
      <c r="K1567" s="91"/>
      <c r="L1567" s="91"/>
      <c r="M1567" s="91"/>
    </row>
    <row r="1568" spans="5:13" x14ac:dyDescent="0.2">
      <c r="E1568" s="91"/>
      <c r="F1568" s="91"/>
      <c r="G1568" s="91"/>
      <c r="H1568" s="91"/>
      <c r="I1568" s="91"/>
      <c r="J1568" s="91"/>
      <c r="K1568" s="91"/>
      <c r="L1568" s="91"/>
      <c r="M1568" s="91"/>
    </row>
    <row r="1569" spans="5:13" x14ac:dyDescent="0.2">
      <c r="E1569" s="91"/>
      <c r="F1569" s="91"/>
      <c r="G1569" s="91"/>
      <c r="H1569" s="91"/>
      <c r="I1569" s="91"/>
      <c r="J1569" s="91"/>
      <c r="K1569" s="91"/>
      <c r="L1569" s="91"/>
      <c r="M1569" s="91"/>
    </row>
    <row r="1570" spans="5:13" x14ac:dyDescent="0.2">
      <c r="E1570" s="91"/>
      <c r="F1570" s="91"/>
      <c r="G1570" s="91"/>
      <c r="H1570" s="91"/>
      <c r="I1570" s="91"/>
      <c r="J1570" s="91"/>
      <c r="K1570" s="91"/>
      <c r="L1570" s="91"/>
      <c r="M1570" s="91"/>
    </row>
    <row r="1571" spans="5:13" x14ac:dyDescent="0.2">
      <c r="E1571" s="91"/>
      <c r="F1571" s="91"/>
      <c r="G1571" s="91"/>
      <c r="H1571" s="91"/>
      <c r="I1571" s="91"/>
      <c r="J1571" s="91"/>
      <c r="K1571" s="91"/>
      <c r="L1571" s="91"/>
      <c r="M1571" s="91"/>
    </row>
    <row r="1572" spans="5:13" x14ac:dyDescent="0.2">
      <c r="E1572" s="91"/>
      <c r="F1572" s="91"/>
      <c r="G1572" s="91"/>
      <c r="H1572" s="91"/>
      <c r="I1572" s="91"/>
      <c r="J1572" s="91"/>
      <c r="K1572" s="91"/>
      <c r="L1572" s="91"/>
      <c r="M1572" s="91"/>
    </row>
    <row r="1573" spans="5:13" x14ac:dyDescent="0.2">
      <c r="E1573" s="91"/>
      <c r="F1573" s="91"/>
      <c r="G1573" s="91"/>
      <c r="H1573" s="91"/>
      <c r="I1573" s="91"/>
      <c r="J1573" s="91"/>
      <c r="K1573" s="91"/>
      <c r="L1573" s="91"/>
      <c r="M1573" s="91"/>
    </row>
    <row r="1574" spans="5:13" x14ac:dyDescent="0.2">
      <c r="E1574" s="91"/>
      <c r="F1574" s="91"/>
      <c r="G1574" s="91"/>
      <c r="H1574" s="91"/>
      <c r="I1574" s="91"/>
      <c r="J1574" s="91"/>
      <c r="K1574" s="91"/>
      <c r="L1574" s="91"/>
      <c r="M1574" s="91"/>
    </row>
    <row r="1575" spans="5:13" x14ac:dyDescent="0.2">
      <c r="E1575" s="91"/>
      <c r="F1575" s="91"/>
      <c r="G1575" s="91"/>
      <c r="H1575" s="91"/>
      <c r="I1575" s="91"/>
      <c r="J1575" s="91"/>
      <c r="K1575" s="91"/>
      <c r="L1575" s="91"/>
      <c r="M1575" s="91"/>
    </row>
    <row r="1576" spans="5:13" x14ac:dyDescent="0.2">
      <c r="E1576" s="91"/>
      <c r="F1576" s="91"/>
      <c r="G1576" s="91"/>
      <c r="H1576" s="91"/>
      <c r="I1576" s="91"/>
      <c r="J1576" s="91"/>
      <c r="K1576" s="91"/>
      <c r="L1576" s="91"/>
      <c r="M1576" s="91"/>
    </row>
    <row r="1577" spans="5:13" x14ac:dyDescent="0.2">
      <c r="E1577" s="91"/>
      <c r="F1577" s="91"/>
      <c r="G1577" s="91"/>
      <c r="H1577" s="91"/>
      <c r="I1577" s="91"/>
      <c r="J1577" s="91"/>
      <c r="K1577" s="91"/>
      <c r="L1577" s="91"/>
      <c r="M1577" s="91"/>
    </row>
    <row r="1578" spans="5:13" x14ac:dyDescent="0.2">
      <c r="E1578" s="91"/>
      <c r="F1578" s="91"/>
      <c r="G1578" s="91"/>
      <c r="H1578" s="91"/>
      <c r="I1578" s="91"/>
      <c r="J1578" s="91"/>
      <c r="K1578" s="91"/>
      <c r="L1578" s="91"/>
      <c r="M1578" s="91"/>
    </row>
    <row r="1579" spans="5:13" x14ac:dyDescent="0.2">
      <c r="E1579" s="91"/>
      <c r="F1579" s="91"/>
      <c r="G1579" s="91"/>
      <c r="H1579" s="91"/>
      <c r="I1579" s="91"/>
      <c r="J1579" s="91"/>
      <c r="K1579" s="91"/>
      <c r="L1579" s="91"/>
      <c r="M1579" s="91"/>
    </row>
    <row r="1580" spans="5:13" x14ac:dyDescent="0.2">
      <c r="E1580" s="91"/>
      <c r="F1580" s="91"/>
      <c r="G1580" s="91"/>
      <c r="H1580" s="91"/>
      <c r="I1580" s="91"/>
      <c r="J1580" s="91"/>
      <c r="K1580" s="91"/>
      <c r="L1580" s="91"/>
      <c r="M1580" s="91"/>
    </row>
    <row r="1581" spans="5:13" x14ac:dyDescent="0.2">
      <c r="E1581" s="91"/>
      <c r="F1581" s="91"/>
      <c r="G1581" s="91"/>
      <c r="H1581" s="91"/>
      <c r="I1581" s="91"/>
      <c r="J1581" s="91"/>
      <c r="K1581" s="91"/>
      <c r="L1581" s="91"/>
      <c r="M1581" s="91"/>
    </row>
    <row r="1582" spans="5:13" x14ac:dyDescent="0.2">
      <c r="E1582" s="91"/>
      <c r="F1582" s="91"/>
      <c r="G1582" s="91"/>
      <c r="H1582" s="91"/>
      <c r="I1582" s="91"/>
      <c r="J1582" s="91"/>
      <c r="K1582" s="91"/>
      <c r="L1582" s="91"/>
      <c r="M1582" s="91"/>
    </row>
    <row r="1583" spans="5:13" x14ac:dyDescent="0.2">
      <c r="E1583" s="91"/>
      <c r="F1583" s="91"/>
      <c r="G1583" s="91"/>
      <c r="H1583" s="91"/>
      <c r="I1583" s="91"/>
      <c r="J1583" s="91"/>
      <c r="K1583" s="91"/>
      <c r="L1583" s="91"/>
      <c r="M1583" s="91"/>
    </row>
    <row r="1584" spans="5:13" x14ac:dyDescent="0.2">
      <c r="E1584" s="91"/>
      <c r="F1584" s="91"/>
      <c r="G1584" s="91"/>
      <c r="H1584" s="91"/>
      <c r="I1584" s="91"/>
      <c r="J1584" s="91"/>
      <c r="K1584" s="91"/>
      <c r="L1584" s="91"/>
      <c r="M1584" s="91"/>
    </row>
    <row r="1585" spans="5:13" x14ac:dyDescent="0.2">
      <c r="E1585" s="91"/>
      <c r="F1585" s="91"/>
      <c r="G1585" s="91"/>
      <c r="H1585" s="91"/>
      <c r="I1585" s="91"/>
      <c r="J1585" s="91"/>
      <c r="K1585" s="91"/>
      <c r="L1585" s="91"/>
      <c r="M1585" s="91"/>
    </row>
    <row r="1586" spans="5:13" x14ac:dyDescent="0.2">
      <c r="E1586" s="91"/>
      <c r="F1586" s="91"/>
      <c r="G1586" s="91"/>
      <c r="H1586" s="91"/>
      <c r="I1586" s="91"/>
      <c r="J1586" s="91"/>
      <c r="K1586" s="91"/>
      <c r="L1586" s="91"/>
      <c r="M1586" s="91"/>
    </row>
    <row r="1587" spans="5:13" x14ac:dyDescent="0.2">
      <c r="E1587" s="91"/>
      <c r="F1587" s="91"/>
      <c r="G1587" s="91"/>
      <c r="H1587" s="91"/>
      <c r="I1587" s="91"/>
      <c r="J1587" s="91"/>
      <c r="K1587" s="91"/>
      <c r="L1587" s="91"/>
      <c r="M1587" s="91"/>
    </row>
    <row r="1588" spans="5:13" x14ac:dyDescent="0.2">
      <c r="E1588" s="91"/>
      <c r="F1588" s="91"/>
      <c r="G1588" s="91"/>
      <c r="H1588" s="91"/>
      <c r="I1588" s="91"/>
      <c r="J1588" s="91"/>
      <c r="K1588" s="91"/>
      <c r="L1588" s="91"/>
      <c r="M1588" s="91"/>
    </row>
    <row r="1589" spans="5:13" x14ac:dyDescent="0.2">
      <c r="E1589" s="91"/>
      <c r="F1589" s="91"/>
      <c r="G1589" s="91"/>
      <c r="H1589" s="91"/>
      <c r="I1589" s="91"/>
      <c r="J1589" s="91"/>
      <c r="K1589" s="91"/>
      <c r="L1589" s="91"/>
      <c r="M1589" s="91"/>
    </row>
    <row r="1590" spans="5:13" x14ac:dyDescent="0.2">
      <c r="E1590" s="91"/>
      <c r="F1590" s="91"/>
      <c r="G1590" s="91"/>
      <c r="H1590" s="91"/>
      <c r="I1590" s="91"/>
      <c r="J1590" s="91"/>
      <c r="K1590" s="91"/>
      <c r="L1590" s="91"/>
      <c r="M1590" s="91"/>
    </row>
    <row r="1591" spans="5:13" x14ac:dyDescent="0.2">
      <c r="E1591" s="91"/>
      <c r="F1591" s="91"/>
      <c r="G1591" s="91"/>
      <c r="H1591" s="91"/>
      <c r="I1591" s="91"/>
      <c r="J1591" s="91"/>
      <c r="K1591" s="91"/>
      <c r="L1591" s="91"/>
      <c r="M1591" s="91"/>
    </row>
    <row r="1592" spans="5:13" x14ac:dyDescent="0.2">
      <c r="E1592" s="91"/>
      <c r="F1592" s="91"/>
      <c r="G1592" s="91"/>
      <c r="H1592" s="91"/>
      <c r="I1592" s="91"/>
      <c r="J1592" s="91"/>
      <c r="K1592" s="91"/>
      <c r="L1592" s="91"/>
      <c r="M1592" s="91"/>
    </row>
    <row r="1593" spans="5:13" x14ac:dyDescent="0.2">
      <c r="E1593" s="91"/>
      <c r="F1593" s="91"/>
      <c r="G1593" s="91"/>
      <c r="H1593" s="91"/>
      <c r="I1593" s="91"/>
      <c r="J1593" s="91"/>
      <c r="K1593" s="91"/>
      <c r="L1593" s="91"/>
      <c r="M1593" s="91"/>
    </row>
    <row r="1594" spans="5:13" x14ac:dyDescent="0.2">
      <c r="E1594" s="91"/>
      <c r="F1594" s="91"/>
      <c r="G1594" s="91"/>
      <c r="H1594" s="91"/>
      <c r="I1594" s="91"/>
      <c r="J1594" s="91"/>
      <c r="K1594" s="91"/>
      <c r="L1594" s="91"/>
      <c r="M1594" s="91"/>
    </row>
    <row r="1595" spans="5:13" x14ac:dyDescent="0.2">
      <c r="E1595" s="91"/>
      <c r="F1595" s="91"/>
      <c r="G1595" s="91"/>
      <c r="H1595" s="91"/>
      <c r="I1595" s="91"/>
      <c r="J1595" s="91"/>
      <c r="K1595" s="91"/>
      <c r="L1595" s="91"/>
      <c r="M1595" s="91"/>
    </row>
    <row r="1596" spans="5:13" x14ac:dyDescent="0.2">
      <c r="E1596" s="91"/>
      <c r="F1596" s="91"/>
      <c r="G1596" s="91"/>
      <c r="H1596" s="91"/>
      <c r="I1596" s="91"/>
      <c r="J1596" s="91"/>
      <c r="K1596" s="91"/>
      <c r="L1596" s="91"/>
      <c r="M1596" s="91"/>
    </row>
    <row r="1597" spans="5:13" x14ac:dyDescent="0.2">
      <c r="E1597" s="91"/>
      <c r="F1597" s="91"/>
      <c r="G1597" s="91"/>
      <c r="H1597" s="91"/>
      <c r="I1597" s="91"/>
      <c r="J1597" s="91"/>
      <c r="K1597" s="91"/>
      <c r="L1597" s="91"/>
      <c r="M1597" s="91"/>
    </row>
    <row r="1598" spans="5:13" x14ac:dyDescent="0.2">
      <c r="E1598" s="91"/>
      <c r="F1598" s="91"/>
      <c r="G1598" s="91"/>
      <c r="H1598" s="91"/>
      <c r="I1598" s="91"/>
      <c r="J1598" s="91"/>
      <c r="K1598" s="91"/>
      <c r="L1598" s="91"/>
      <c r="M1598" s="91"/>
    </row>
    <row r="1599" spans="5:13" x14ac:dyDescent="0.2">
      <c r="E1599" s="91"/>
      <c r="F1599" s="91"/>
      <c r="G1599" s="91"/>
      <c r="H1599" s="91"/>
      <c r="I1599" s="91"/>
      <c r="J1599" s="91"/>
      <c r="K1599" s="91"/>
      <c r="L1599" s="91"/>
      <c r="M1599" s="91"/>
    </row>
    <row r="1600" spans="5:13" x14ac:dyDescent="0.2">
      <c r="E1600" s="91"/>
      <c r="F1600" s="91"/>
      <c r="G1600" s="91"/>
      <c r="H1600" s="91"/>
      <c r="I1600" s="91"/>
      <c r="J1600" s="91"/>
      <c r="K1600" s="91"/>
      <c r="L1600" s="91"/>
      <c r="M1600" s="91"/>
    </row>
    <row r="1601" spans="5:13" x14ac:dyDescent="0.2">
      <c r="E1601" s="91"/>
      <c r="F1601" s="91"/>
      <c r="G1601" s="91"/>
      <c r="H1601" s="91"/>
      <c r="I1601" s="91"/>
      <c r="J1601" s="91"/>
      <c r="K1601" s="91"/>
      <c r="L1601" s="91"/>
      <c r="M1601" s="91"/>
    </row>
    <row r="1602" spans="5:13" x14ac:dyDescent="0.2">
      <c r="E1602" s="91"/>
      <c r="F1602" s="91"/>
      <c r="G1602" s="91"/>
      <c r="H1602" s="91"/>
      <c r="I1602" s="91"/>
      <c r="J1602" s="91"/>
      <c r="K1602" s="91"/>
      <c r="L1602" s="91"/>
      <c r="M1602" s="91"/>
    </row>
    <row r="1603" spans="5:13" x14ac:dyDescent="0.2">
      <c r="E1603" s="91"/>
      <c r="F1603" s="91"/>
      <c r="G1603" s="91"/>
      <c r="H1603" s="91"/>
      <c r="I1603" s="91"/>
      <c r="J1603" s="91"/>
      <c r="K1603" s="91"/>
      <c r="L1603" s="91"/>
      <c r="M1603" s="91"/>
    </row>
    <row r="1604" spans="5:13" x14ac:dyDescent="0.2">
      <c r="E1604" s="91"/>
      <c r="F1604" s="91"/>
      <c r="G1604" s="91"/>
      <c r="H1604" s="91"/>
      <c r="I1604" s="91"/>
      <c r="J1604" s="91"/>
      <c r="K1604" s="91"/>
      <c r="L1604" s="91"/>
      <c r="M1604" s="91"/>
    </row>
    <row r="1605" spans="5:13" x14ac:dyDescent="0.2">
      <c r="E1605" s="91"/>
      <c r="F1605" s="91"/>
      <c r="G1605" s="91"/>
      <c r="H1605" s="91"/>
      <c r="I1605" s="91"/>
      <c r="J1605" s="91"/>
      <c r="K1605" s="91"/>
      <c r="L1605" s="91"/>
      <c r="M1605" s="91"/>
    </row>
    <row r="1606" spans="5:13" x14ac:dyDescent="0.2">
      <c r="E1606" s="91"/>
      <c r="F1606" s="91"/>
      <c r="G1606" s="91"/>
      <c r="H1606" s="91"/>
      <c r="I1606" s="91"/>
      <c r="J1606" s="91"/>
      <c r="K1606" s="91"/>
      <c r="L1606" s="91"/>
      <c r="M1606" s="91"/>
    </row>
    <row r="1607" spans="5:13" x14ac:dyDescent="0.2">
      <c r="E1607" s="91"/>
      <c r="F1607" s="91"/>
      <c r="G1607" s="91"/>
      <c r="H1607" s="91"/>
      <c r="I1607" s="91"/>
      <c r="J1607" s="91"/>
      <c r="K1607" s="91"/>
      <c r="L1607" s="91"/>
      <c r="M1607" s="91"/>
    </row>
    <row r="1608" spans="5:13" x14ac:dyDescent="0.2">
      <c r="E1608" s="91"/>
      <c r="F1608" s="91"/>
      <c r="G1608" s="91"/>
      <c r="H1608" s="91"/>
      <c r="I1608" s="91"/>
      <c r="J1608" s="91"/>
      <c r="K1608" s="91"/>
      <c r="L1608" s="91"/>
      <c r="M1608" s="91"/>
    </row>
    <row r="1609" spans="5:13" x14ac:dyDescent="0.2">
      <c r="E1609" s="91"/>
      <c r="F1609" s="91"/>
      <c r="G1609" s="91"/>
      <c r="H1609" s="91"/>
      <c r="I1609" s="91"/>
      <c r="J1609" s="91"/>
      <c r="K1609" s="91"/>
      <c r="L1609" s="91"/>
      <c r="M1609" s="91"/>
    </row>
    <row r="1610" spans="5:13" x14ac:dyDescent="0.2">
      <c r="E1610" s="91"/>
      <c r="F1610" s="91"/>
      <c r="G1610" s="91"/>
      <c r="H1610" s="91"/>
      <c r="I1610" s="91"/>
      <c r="J1610" s="91"/>
      <c r="K1610" s="91"/>
      <c r="L1610" s="91"/>
      <c r="M1610" s="91"/>
    </row>
    <row r="1611" spans="5:13" x14ac:dyDescent="0.2">
      <c r="E1611" s="91"/>
      <c r="F1611" s="91"/>
      <c r="G1611" s="91"/>
      <c r="H1611" s="91"/>
      <c r="I1611" s="91"/>
      <c r="J1611" s="91"/>
      <c r="K1611" s="91"/>
      <c r="L1611" s="91"/>
      <c r="M1611" s="91"/>
    </row>
    <row r="1612" spans="5:13" x14ac:dyDescent="0.2">
      <c r="E1612" s="91"/>
      <c r="F1612" s="91"/>
      <c r="G1612" s="91"/>
      <c r="H1612" s="91"/>
      <c r="I1612" s="91"/>
      <c r="J1612" s="91"/>
      <c r="K1612" s="91"/>
      <c r="L1612" s="91"/>
      <c r="M1612" s="91"/>
    </row>
    <row r="1613" spans="5:13" x14ac:dyDescent="0.2">
      <c r="E1613" s="91"/>
      <c r="F1613" s="91"/>
      <c r="G1613" s="91"/>
      <c r="H1613" s="91"/>
      <c r="I1613" s="91"/>
      <c r="J1613" s="91"/>
      <c r="K1613" s="91"/>
      <c r="L1613" s="91"/>
      <c r="M1613" s="91"/>
    </row>
    <row r="1614" spans="5:13" x14ac:dyDescent="0.2">
      <c r="E1614" s="91"/>
      <c r="F1614" s="91"/>
      <c r="G1614" s="91"/>
      <c r="H1614" s="91"/>
      <c r="I1614" s="91"/>
      <c r="J1614" s="91"/>
      <c r="K1614" s="91"/>
      <c r="L1614" s="91"/>
      <c r="M1614" s="91"/>
    </row>
    <row r="1615" spans="5:13" x14ac:dyDescent="0.2">
      <c r="E1615" s="91"/>
      <c r="F1615" s="91"/>
      <c r="G1615" s="91"/>
      <c r="H1615" s="91"/>
      <c r="I1615" s="91"/>
      <c r="J1615" s="91"/>
      <c r="K1615" s="91"/>
      <c r="L1615" s="91"/>
      <c r="M1615" s="91"/>
    </row>
    <row r="1616" spans="5:13" x14ac:dyDescent="0.2">
      <c r="E1616" s="91"/>
      <c r="F1616" s="91"/>
      <c r="G1616" s="91"/>
      <c r="H1616" s="91"/>
      <c r="I1616" s="91"/>
      <c r="J1616" s="91"/>
      <c r="K1616" s="91"/>
      <c r="L1616" s="91"/>
      <c r="M1616" s="91"/>
    </row>
    <row r="1617" spans="5:13" x14ac:dyDescent="0.2">
      <c r="E1617" s="91"/>
      <c r="F1617" s="91"/>
      <c r="G1617" s="91"/>
      <c r="H1617" s="91"/>
      <c r="I1617" s="91"/>
      <c r="J1617" s="91"/>
      <c r="K1617" s="91"/>
      <c r="L1617" s="91"/>
      <c r="M1617" s="91"/>
    </row>
    <row r="1618" spans="5:13" x14ac:dyDescent="0.2">
      <c r="E1618" s="91"/>
      <c r="F1618" s="91"/>
      <c r="G1618" s="91"/>
      <c r="H1618" s="91"/>
      <c r="I1618" s="91"/>
      <c r="J1618" s="91"/>
      <c r="K1618" s="91"/>
      <c r="L1618" s="91"/>
      <c r="M1618" s="91"/>
    </row>
    <row r="1619" spans="5:13" x14ac:dyDescent="0.2">
      <c r="E1619" s="91"/>
      <c r="F1619" s="91"/>
      <c r="G1619" s="91"/>
      <c r="H1619" s="91"/>
      <c r="I1619" s="91"/>
      <c r="J1619" s="91"/>
      <c r="K1619" s="91"/>
      <c r="L1619" s="91"/>
      <c r="M1619" s="91"/>
    </row>
    <row r="1620" spans="5:13" x14ac:dyDescent="0.2">
      <c r="E1620" s="91"/>
      <c r="F1620" s="91"/>
      <c r="G1620" s="91"/>
      <c r="H1620" s="91"/>
      <c r="I1620" s="91"/>
      <c r="J1620" s="91"/>
      <c r="K1620" s="91"/>
      <c r="L1620" s="91"/>
      <c r="M1620" s="91"/>
    </row>
    <row r="1621" spans="5:13" x14ac:dyDescent="0.2">
      <c r="E1621" s="91"/>
      <c r="F1621" s="91"/>
      <c r="G1621" s="91"/>
      <c r="H1621" s="91"/>
      <c r="I1621" s="91"/>
      <c r="J1621" s="91"/>
      <c r="K1621" s="91"/>
      <c r="L1621" s="91"/>
      <c r="M1621" s="91"/>
    </row>
    <row r="1622" spans="5:13" x14ac:dyDescent="0.2">
      <c r="E1622" s="91"/>
      <c r="F1622" s="91"/>
      <c r="G1622" s="91"/>
      <c r="H1622" s="91"/>
      <c r="I1622" s="91"/>
      <c r="J1622" s="91"/>
      <c r="K1622" s="91"/>
      <c r="L1622" s="91"/>
      <c r="M1622" s="91"/>
    </row>
    <row r="1623" spans="5:13" x14ac:dyDescent="0.2">
      <c r="E1623" s="91"/>
      <c r="F1623" s="91"/>
      <c r="G1623" s="91"/>
      <c r="H1623" s="91"/>
      <c r="I1623" s="91"/>
      <c r="J1623" s="91"/>
      <c r="K1623" s="91"/>
      <c r="L1623" s="91"/>
      <c r="M1623" s="91"/>
    </row>
    <row r="1624" spans="5:13" x14ac:dyDescent="0.2">
      <c r="E1624" s="91"/>
      <c r="F1624" s="91"/>
      <c r="G1624" s="91"/>
      <c r="H1624" s="91"/>
      <c r="I1624" s="91"/>
      <c r="J1624" s="91"/>
      <c r="K1624" s="91"/>
      <c r="L1624" s="91"/>
      <c r="M1624" s="91"/>
    </row>
    <row r="1625" spans="5:13" x14ac:dyDescent="0.2">
      <c r="E1625" s="91"/>
      <c r="F1625" s="91"/>
      <c r="G1625" s="91"/>
      <c r="H1625" s="91"/>
      <c r="I1625" s="91"/>
      <c r="J1625" s="91"/>
      <c r="K1625" s="91"/>
      <c r="L1625" s="91"/>
      <c r="M1625" s="91"/>
    </row>
    <row r="1626" spans="5:13" x14ac:dyDescent="0.2">
      <c r="E1626" s="91"/>
      <c r="F1626" s="91"/>
      <c r="G1626" s="91"/>
      <c r="H1626" s="91"/>
      <c r="I1626" s="91"/>
      <c r="J1626" s="91"/>
      <c r="K1626" s="91"/>
      <c r="L1626" s="91"/>
      <c r="M1626" s="91"/>
    </row>
    <row r="1627" spans="5:13" x14ac:dyDescent="0.2">
      <c r="E1627" s="91"/>
      <c r="F1627" s="91"/>
      <c r="G1627" s="91"/>
      <c r="H1627" s="91"/>
      <c r="I1627" s="91"/>
      <c r="J1627" s="91"/>
      <c r="K1627" s="91"/>
      <c r="L1627" s="91"/>
      <c r="M1627" s="91"/>
    </row>
    <row r="1628" spans="5:13" x14ac:dyDescent="0.2">
      <c r="E1628" s="91"/>
      <c r="F1628" s="91"/>
      <c r="G1628" s="91"/>
      <c r="H1628" s="91"/>
      <c r="I1628" s="91"/>
      <c r="J1628" s="91"/>
      <c r="K1628" s="91"/>
      <c r="L1628" s="91"/>
      <c r="M1628" s="91"/>
    </row>
    <row r="1629" spans="5:13" x14ac:dyDescent="0.2">
      <c r="E1629" s="91"/>
      <c r="F1629" s="91"/>
      <c r="G1629" s="91"/>
      <c r="H1629" s="91"/>
      <c r="I1629" s="91"/>
      <c r="J1629" s="91"/>
      <c r="K1629" s="91"/>
      <c r="L1629" s="91"/>
      <c r="M1629" s="91"/>
    </row>
    <row r="1630" spans="5:13" x14ac:dyDescent="0.2">
      <c r="E1630" s="91"/>
      <c r="F1630" s="91"/>
      <c r="G1630" s="91"/>
      <c r="H1630" s="91"/>
      <c r="I1630" s="91"/>
      <c r="J1630" s="91"/>
      <c r="K1630" s="91"/>
      <c r="L1630" s="91"/>
      <c r="M1630" s="91"/>
    </row>
    <row r="1631" spans="5:13" x14ac:dyDescent="0.2">
      <c r="E1631" s="91"/>
      <c r="F1631" s="91"/>
      <c r="G1631" s="91"/>
      <c r="H1631" s="91"/>
      <c r="I1631" s="91"/>
      <c r="J1631" s="91"/>
      <c r="K1631" s="91"/>
      <c r="L1631" s="91"/>
      <c r="M1631" s="91"/>
    </row>
    <row r="1632" spans="5:13" x14ac:dyDescent="0.2">
      <c r="E1632" s="91"/>
      <c r="F1632" s="91"/>
      <c r="G1632" s="91"/>
      <c r="H1632" s="91"/>
      <c r="I1632" s="91"/>
      <c r="J1632" s="91"/>
      <c r="K1632" s="91"/>
      <c r="L1632" s="91"/>
      <c r="M1632" s="91"/>
    </row>
    <row r="1633" spans="5:13" x14ac:dyDescent="0.2">
      <c r="E1633" s="91"/>
      <c r="F1633" s="91"/>
      <c r="G1633" s="91"/>
      <c r="H1633" s="91"/>
      <c r="I1633" s="91"/>
      <c r="J1633" s="91"/>
      <c r="K1633" s="91"/>
      <c r="L1633" s="91"/>
      <c r="M1633" s="91"/>
    </row>
    <row r="1634" spans="5:13" x14ac:dyDescent="0.2">
      <c r="E1634" s="91"/>
      <c r="F1634" s="91"/>
      <c r="G1634" s="91"/>
      <c r="H1634" s="91"/>
      <c r="I1634" s="91"/>
      <c r="J1634" s="91"/>
      <c r="K1634" s="91"/>
      <c r="L1634" s="91"/>
      <c r="M1634" s="91"/>
    </row>
    <row r="1635" spans="5:13" x14ac:dyDescent="0.2">
      <c r="E1635" s="91"/>
      <c r="F1635" s="91"/>
      <c r="G1635" s="91"/>
      <c r="H1635" s="91"/>
      <c r="I1635" s="91"/>
      <c r="J1635" s="91"/>
      <c r="K1635" s="91"/>
      <c r="L1635" s="91"/>
      <c r="M1635" s="91"/>
    </row>
    <row r="1636" spans="5:13" x14ac:dyDescent="0.2">
      <c r="E1636" s="91"/>
      <c r="F1636" s="91"/>
      <c r="G1636" s="91"/>
      <c r="H1636" s="91"/>
      <c r="I1636" s="91"/>
      <c r="J1636" s="91"/>
      <c r="K1636" s="91"/>
      <c r="L1636" s="91"/>
      <c r="M1636" s="91"/>
    </row>
    <row r="1637" spans="5:13" x14ac:dyDescent="0.2">
      <c r="E1637" s="91"/>
      <c r="F1637" s="91"/>
      <c r="G1637" s="91"/>
      <c r="H1637" s="91"/>
      <c r="I1637" s="91"/>
      <c r="J1637" s="91"/>
      <c r="K1637" s="91"/>
      <c r="L1637" s="91"/>
      <c r="M1637" s="91"/>
    </row>
    <row r="1638" spans="5:13" x14ac:dyDescent="0.2">
      <c r="E1638" s="91"/>
      <c r="F1638" s="91"/>
      <c r="G1638" s="91"/>
      <c r="H1638" s="91"/>
      <c r="I1638" s="91"/>
      <c r="J1638" s="91"/>
      <c r="K1638" s="91"/>
      <c r="L1638" s="91"/>
      <c r="M1638" s="91"/>
    </row>
    <row r="1639" spans="5:13" x14ac:dyDescent="0.2">
      <c r="E1639" s="91"/>
      <c r="F1639" s="91"/>
      <c r="G1639" s="91"/>
      <c r="H1639" s="91"/>
      <c r="I1639" s="91"/>
      <c r="J1639" s="91"/>
      <c r="K1639" s="91"/>
      <c r="L1639" s="91"/>
      <c r="M1639" s="91"/>
    </row>
    <row r="1640" spans="5:13" x14ac:dyDescent="0.2">
      <c r="E1640" s="91"/>
      <c r="F1640" s="91"/>
      <c r="G1640" s="91"/>
      <c r="H1640" s="91"/>
      <c r="I1640" s="91"/>
      <c r="J1640" s="91"/>
      <c r="K1640" s="91"/>
      <c r="L1640" s="91"/>
      <c r="M1640" s="91"/>
    </row>
    <row r="1641" spans="5:13" x14ac:dyDescent="0.2">
      <c r="E1641" s="91"/>
      <c r="F1641" s="91"/>
      <c r="G1641" s="91"/>
      <c r="H1641" s="91"/>
      <c r="I1641" s="91"/>
      <c r="J1641" s="91"/>
      <c r="K1641" s="91"/>
      <c r="L1641" s="91"/>
      <c r="M1641" s="91"/>
    </row>
    <row r="1642" spans="5:13" x14ac:dyDescent="0.2">
      <c r="E1642" s="91"/>
      <c r="F1642" s="91"/>
      <c r="G1642" s="91"/>
      <c r="H1642" s="91"/>
      <c r="I1642" s="91"/>
      <c r="J1642" s="91"/>
      <c r="K1642" s="91"/>
      <c r="L1642" s="91"/>
      <c r="M1642" s="91"/>
    </row>
    <row r="1643" spans="5:13" x14ac:dyDescent="0.2">
      <c r="E1643" s="91"/>
      <c r="F1643" s="91"/>
      <c r="G1643" s="91"/>
      <c r="H1643" s="91"/>
      <c r="I1643" s="91"/>
      <c r="J1643" s="91"/>
      <c r="K1643" s="91"/>
      <c r="L1643" s="91"/>
      <c r="M1643" s="91"/>
    </row>
    <row r="1644" spans="5:13" x14ac:dyDescent="0.2">
      <c r="E1644" s="91"/>
      <c r="F1644" s="91"/>
      <c r="G1644" s="91"/>
      <c r="H1644" s="91"/>
      <c r="I1644" s="91"/>
      <c r="J1644" s="91"/>
      <c r="K1644" s="91"/>
      <c r="L1644" s="91"/>
      <c r="M1644" s="91"/>
    </row>
    <row r="1645" spans="5:13" x14ac:dyDescent="0.2">
      <c r="E1645" s="91"/>
      <c r="F1645" s="91"/>
      <c r="G1645" s="91"/>
      <c r="H1645" s="91"/>
      <c r="I1645" s="91"/>
      <c r="J1645" s="91"/>
      <c r="K1645" s="91"/>
      <c r="L1645" s="91"/>
      <c r="M1645" s="91"/>
    </row>
    <row r="1646" spans="5:13" x14ac:dyDescent="0.2">
      <c r="E1646" s="91"/>
      <c r="F1646" s="91"/>
      <c r="G1646" s="91"/>
      <c r="H1646" s="91"/>
      <c r="I1646" s="91"/>
      <c r="J1646" s="91"/>
      <c r="K1646" s="91"/>
      <c r="L1646" s="91"/>
      <c r="M1646" s="91"/>
    </row>
    <row r="1647" spans="5:13" x14ac:dyDescent="0.2">
      <c r="E1647" s="91"/>
      <c r="F1647" s="91"/>
      <c r="G1647" s="91"/>
      <c r="H1647" s="91"/>
      <c r="I1647" s="91"/>
      <c r="J1647" s="91"/>
      <c r="K1647" s="91"/>
      <c r="L1647" s="91"/>
      <c r="M1647" s="91"/>
    </row>
    <row r="1648" spans="5:13" x14ac:dyDescent="0.2">
      <c r="E1648" s="91"/>
      <c r="F1648" s="91"/>
      <c r="G1648" s="91"/>
      <c r="H1648" s="91"/>
      <c r="I1648" s="91"/>
      <c r="J1648" s="91"/>
      <c r="K1648" s="91"/>
      <c r="L1648" s="91"/>
      <c r="M1648" s="91"/>
    </row>
    <row r="1649" spans="5:13" x14ac:dyDescent="0.2">
      <c r="E1649" s="91"/>
      <c r="F1649" s="91"/>
      <c r="G1649" s="91"/>
      <c r="H1649" s="91"/>
      <c r="I1649" s="91"/>
      <c r="J1649" s="91"/>
      <c r="K1649" s="91"/>
      <c r="L1649" s="91"/>
      <c r="M1649" s="91"/>
    </row>
    <row r="1650" spans="5:13" x14ac:dyDescent="0.2">
      <c r="E1650" s="91"/>
      <c r="F1650" s="91"/>
      <c r="G1650" s="91"/>
      <c r="H1650" s="91"/>
      <c r="I1650" s="91"/>
      <c r="J1650" s="91"/>
      <c r="K1650" s="91"/>
      <c r="L1650" s="91"/>
      <c r="M1650" s="91"/>
    </row>
    <row r="1651" spans="5:13" x14ac:dyDescent="0.2">
      <c r="E1651" s="91"/>
      <c r="F1651" s="91"/>
      <c r="G1651" s="91"/>
      <c r="H1651" s="91"/>
      <c r="I1651" s="91"/>
      <c r="J1651" s="91"/>
      <c r="K1651" s="91"/>
      <c r="L1651" s="91"/>
      <c r="M1651" s="91"/>
    </row>
    <row r="1652" spans="5:13" x14ac:dyDescent="0.2">
      <c r="E1652" s="91"/>
      <c r="F1652" s="91"/>
      <c r="G1652" s="91"/>
      <c r="H1652" s="91"/>
      <c r="I1652" s="91"/>
      <c r="J1652" s="91"/>
      <c r="K1652" s="91"/>
      <c r="L1652" s="91"/>
      <c r="M1652" s="91"/>
    </row>
    <row r="1653" spans="5:13" x14ac:dyDescent="0.2">
      <c r="E1653" s="91"/>
      <c r="F1653" s="91"/>
      <c r="G1653" s="91"/>
      <c r="H1653" s="91"/>
      <c r="I1653" s="91"/>
      <c r="J1653" s="91"/>
      <c r="K1653" s="91"/>
      <c r="L1653" s="91"/>
      <c r="M1653" s="91"/>
    </row>
    <row r="1654" spans="5:13" x14ac:dyDescent="0.2">
      <c r="E1654" s="91"/>
      <c r="F1654" s="91"/>
      <c r="G1654" s="91"/>
      <c r="H1654" s="91"/>
      <c r="I1654" s="91"/>
      <c r="J1654" s="91"/>
      <c r="K1654" s="91"/>
      <c r="L1654" s="91"/>
      <c r="M1654" s="91"/>
    </row>
    <row r="1655" spans="5:13" x14ac:dyDescent="0.2">
      <c r="E1655" s="91"/>
      <c r="F1655" s="91"/>
      <c r="G1655" s="91"/>
      <c r="H1655" s="91"/>
      <c r="I1655" s="91"/>
      <c r="J1655" s="91"/>
      <c r="K1655" s="91"/>
      <c r="L1655" s="91"/>
      <c r="M1655" s="91"/>
    </row>
    <row r="1656" spans="5:13" x14ac:dyDescent="0.2">
      <c r="E1656" s="91"/>
      <c r="F1656" s="91"/>
      <c r="G1656" s="91"/>
      <c r="H1656" s="91"/>
      <c r="I1656" s="91"/>
      <c r="J1656" s="91"/>
      <c r="K1656" s="91"/>
      <c r="L1656" s="91"/>
      <c r="M1656" s="91"/>
    </row>
    <row r="1657" spans="5:13" x14ac:dyDescent="0.2">
      <c r="E1657" s="91"/>
      <c r="F1657" s="91"/>
      <c r="G1657" s="91"/>
      <c r="H1657" s="91"/>
      <c r="I1657" s="91"/>
      <c r="J1657" s="91"/>
      <c r="K1657" s="91"/>
      <c r="L1657" s="91"/>
      <c r="M1657" s="91"/>
    </row>
    <row r="1658" spans="5:13" x14ac:dyDescent="0.2">
      <c r="E1658" s="91"/>
      <c r="F1658" s="91"/>
      <c r="G1658" s="91"/>
      <c r="H1658" s="91"/>
      <c r="I1658" s="91"/>
      <c r="J1658" s="91"/>
      <c r="K1658" s="91"/>
      <c r="L1658" s="91"/>
      <c r="M1658" s="91"/>
    </row>
    <row r="1659" spans="5:13" x14ac:dyDescent="0.2">
      <c r="E1659" s="91"/>
      <c r="F1659" s="91"/>
      <c r="G1659" s="91"/>
      <c r="H1659" s="91"/>
      <c r="I1659" s="91"/>
      <c r="J1659" s="91"/>
      <c r="K1659" s="91"/>
      <c r="L1659" s="91"/>
      <c r="M1659" s="91"/>
    </row>
    <row r="1660" spans="5:13" x14ac:dyDescent="0.2">
      <c r="E1660" s="91"/>
      <c r="F1660" s="91"/>
      <c r="G1660" s="91"/>
      <c r="H1660" s="91"/>
      <c r="I1660" s="91"/>
      <c r="J1660" s="91"/>
      <c r="K1660" s="91"/>
      <c r="L1660" s="91"/>
      <c r="M1660" s="91"/>
    </row>
    <row r="1661" spans="5:13" x14ac:dyDescent="0.2">
      <c r="E1661" s="91"/>
      <c r="F1661" s="91"/>
      <c r="G1661" s="91"/>
      <c r="H1661" s="91"/>
      <c r="I1661" s="91"/>
      <c r="J1661" s="91"/>
      <c r="K1661" s="91"/>
      <c r="L1661" s="91"/>
      <c r="M1661" s="91"/>
    </row>
    <row r="1662" spans="5:13" x14ac:dyDescent="0.2">
      <c r="E1662" s="91"/>
      <c r="F1662" s="91"/>
      <c r="G1662" s="91"/>
      <c r="H1662" s="91"/>
      <c r="I1662" s="91"/>
      <c r="J1662" s="91"/>
      <c r="K1662" s="91"/>
      <c r="L1662" s="91"/>
      <c r="M1662" s="91"/>
    </row>
    <row r="1663" spans="5:13" x14ac:dyDescent="0.2">
      <c r="E1663" s="91"/>
      <c r="F1663" s="91"/>
      <c r="G1663" s="91"/>
      <c r="H1663" s="91"/>
      <c r="I1663" s="91"/>
      <c r="J1663" s="91"/>
      <c r="K1663" s="91"/>
      <c r="L1663" s="91"/>
      <c r="M1663" s="91"/>
    </row>
    <row r="1664" spans="5:13" x14ac:dyDescent="0.2">
      <c r="E1664" s="91"/>
      <c r="F1664" s="91"/>
      <c r="G1664" s="91"/>
      <c r="H1664" s="91"/>
      <c r="I1664" s="91"/>
      <c r="J1664" s="91"/>
      <c r="K1664" s="91"/>
      <c r="L1664" s="91"/>
      <c r="M1664" s="91"/>
    </row>
    <row r="1665" spans="5:13" x14ac:dyDescent="0.2">
      <c r="E1665" s="91"/>
      <c r="F1665" s="91"/>
      <c r="G1665" s="91"/>
      <c r="H1665" s="91"/>
      <c r="I1665" s="91"/>
      <c r="J1665" s="91"/>
      <c r="K1665" s="91"/>
      <c r="L1665" s="91"/>
      <c r="M1665" s="91"/>
    </row>
    <row r="1666" spans="5:13" x14ac:dyDescent="0.2">
      <c r="E1666" s="91"/>
      <c r="F1666" s="91"/>
      <c r="G1666" s="91"/>
      <c r="H1666" s="91"/>
      <c r="I1666" s="91"/>
      <c r="J1666" s="91"/>
      <c r="K1666" s="91"/>
      <c r="L1666" s="91"/>
      <c r="M1666" s="91"/>
    </row>
    <row r="1667" spans="5:13" x14ac:dyDescent="0.2">
      <c r="E1667" s="91"/>
      <c r="F1667" s="91"/>
      <c r="G1667" s="91"/>
      <c r="H1667" s="91"/>
      <c r="I1667" s="91"/>
      <c r="J1667" s="91"/>
      <c r="K1667" s="91"/>
      <c r="L1667" s="91"/>
      <c r="M1667" s="91"/>
    </row>
    <row r="1668" spans="5:13" x14ac:dyDescent="0.2">
      <c r="E1668" s="91"/>
      <c r="F1668" s="91"/>
      <c r="G1668" s="91"/>
      <c r="H1668" s="91"/>
      <c r="I1668" s="91"/>
      <c r="J1668" s="91"/>
      <c r="K1668" s="91"/>
      <c r="L1668" s="91"/>
      <c r="M1668" s="91"/>
    </row>
    <row r="1669" spans="5:13" x14ac:dyDescent="0.2">
      <c r="E1669" s="91"/>
      <c r="F1669" s="91"/>
      <c r="G1669" s="91"/>
      <c r="H1669" s="91"/>
      <c r="I1669" s="91"/>
      <c r="J1669" s="91"/>
      <c r="K1669" s="91"/>
      <c r="L1669" s="91"/>
      <c r="M1669" s="91"/>
    </row>
    <row r="1670" spans="5:13" x14ac:dyDescent="0.2">
      <c r="E1670" s="91"/>
      <c r="F1670" s="91"/>
      <c r="G1670" s="91"/>
      <c r="H1670" s="91"/>
      <c r="I1670" s="91"/>
      <c r="J1670" s="91"/>
      <c r="K1670" s="91"/>
      <c r="L1670" s="91"/>
      <c r="M1670" s="91"/>
    </row>
    <row r="1671" spans="5:13" x14ac:dyDescent="0.2">
      <c r="E1671" s="91"/>
      <c r="F1671" s="91"/>
      <c r="G1671" s="91"/>
      <c r="H1671" s="91"/>
      <c r="I1671" s="91"/>
      <c r="J1671" s="91"/>
      <c r="K1671" s="91"/>
      <c r="L1671" s="91"/>
      <c r="M1671" s="91"/>
    </row>
    <row r="1672" spans="5:13" x14ac:dyDescent="0.2">
      <c r="E1672" s="91"/>
      <c r="F1672" s="91"/>
      <c r="G1672" s="91"/>
      <c r="H1672" s="91"/>
      <c r="I1672" s="91"/>
      <c r="J1672" s="91"/>
      <c r="K1672" s="91"/>
      <c r="L1672" s="91"/>
      <c r="M1672" s="91"/>
    </row>
    <row r="1673" spans="5:13" x14ac:dyDescent="0.2">
      <c r="E1673" s="91"/>
      <c r="F1673" s="91"/>
      <c r="G1673" s="91"/>
      <c r="H1673" s="91"/>
      <c r="I1673" s="91"/>
      <c r="J1673" s="91"/>
      <c r="K1673" s="91"/>
      <c r="L1673" s="91"/>
      <c r="M1673" s="91"/>
    </row>
    <row r="1674" spans="5:13" x14ac:dyDescent="0.2">
      <c r="E1674" s="91"/>
      <c r="F1674" s="91"/>
      <c r="G1674" s="91"/>
      <c r="H1674" s="91"/>
      <c r="I1674" s="91"/>
      <c r="J1674" s="91"/>
      <c r="K1674" s="91"/>
      <c r="L1674" s="91"/>
      <c r="M1674" s="91"/>
    </row>
    <row r="1675" spans="5:13" x14ac:dyDescent="0.2">
      <c r="E1675" s="91"/>
      <c r="F1675" s="91"/>
      <c r="G1675" s="91"/>
      <c r="H1675" s="91"/>
      <c r="I1675" s="91"/>
      <c r="J1675" s="91"/>
      <c r="K1675" s="91"/>
      <c r="L1675" s="91"/>
      <c r="M1675" s="91"/>
    </row>
    <row r="1676" spans="5:13" x14ac:dyDescent="0.2">
      <c r="E1676" s="91"/>
      <c r="F1676" s="91"/>
      <c r="G1676" s="91"/>
      <c r="H1676" s="91"/>
      <c r="I1676" s="91"/>
      <c r="J1676" s="91"/>
      <c r="K1676" s="91"/>
      <c r="L1676" s="91"/>
      <c r="M1676" s="91"/>
    </row>
    <row r="1677" spans="5:13" x14ac:dyDescent="0.2">
      <c r="E1677" s="91"/>
      <c r="F1677" s="91"/>
      <c r="G1677" s="91"/>
      <c r="H1677" s="91"/>
      <c r="I1677" s="91"/>
      <c r="J1677" s="91"/>
      <c r="K1677" s="91"/>
      <c r="L1677" s="91"/>
      <c r="M1677" s="91"/>
    </row>
    <row r="1678" spans="5:13" x14ac:dyDescent="0.2">
      <c r="E1678" s="91"/>
      <c r="F1678" s="91"/>
      <c r="G1678" s="91"/>
      <c r="H1678" s="91"/>
      <c r="I1678" s="91"/>
      <c r="J1678" s="91"/>
      <c r="K1678" s="91"/>
      <c r="L1678" s="91"/>
      <c r="M1678" s="91"/>
    </row>
    <row r="1679" spans="5:13" x14ac:dyDescent="0.2">
      <c r="E1679" s="91"/>
      <c r="F1679" s="91"/>
      <c r="G1679" s="91"/>
      <c r="H1679" s="91"/>
      <c r="I1679" s="91"/>
      <c r="J1679" s="91"/>
      <c r="K1679" s="91"/>
      <c r="L1679" s="91"/>
      <c r="M1679" s="91"/>
    </row>
    <row r="1680" spans="5:13" x14ac:dyDescent="0.2">
      <c r="E1680" s="91"/>
      <c r="F1680" s="91"/>
      <c r="G1680" s="91"/>
      <c r="H1680" s="91"/>
      <c r="I1680" s="91"/>
      <c r="J1680" s="91"/>
      <c r="K1680" s="91"/>
      <c r="L1680" s="91"/>
      <c r="M1680" s="91"/>
    </row>
    <row r="1681" spans="5:13" x14ac:dyDescent="0.2">
      <c r="E1681" s="91"/>
      <c r="F1681" s="91"/>
      <c r="G1681" s="91"/>
      <c r="H1681" s="91"/>
      <c r="I1681" s="91"/>
      <c r="J1681" s="91"/>
      <c r="K1681" s="91"/>
      <c r="L1681" s="91"/>
      <c r="M1681" s="91"/>
    </row>
    <row r="1682" spans="5:13" x14ac:dyDescent="0.2">
      <c r="E1682" s="91"/>
      <c r="F1682" s="91"/>
      <c r="G1682" s="91"/>
      <c r="H1682" s="91"/>
      <c r="I1682" s="91"/>
      <c r="J1682" s="91"/>
      <c r="K1682" s="91"/>
      <c r="L1682" s="91"/>
      <c r="M1682" s="91"/>
    </row>
    <row r="1683" spans="5:13" x14ac:dyDescent="0.2">
      <c r="E1683" s="91"/>
      <c r="F1683" s="91"/>
      <c r="G1683" s="91"/>
      <c r="H1683" s="91"/>
      <c r="I1683" s="91"/>
      <c r="J1683" s="91"/>
      <c r="K1683" s="91"/>
      <c r="L1683" s="91"/>
      <c r="M1683" s="91"/>
    </row>
    <row r="1684" spans="5:13" x14ac:dyDescent="0.2">
      <c r="E1684" s="91"/>
      <c r="F1684" s="91"/>
      <c r="G1684" s="91"/>
      <c r="H1684" s="91"/>
      <c r="I1684" s="91"/>
      <c r="J1684" s="91"/>
      <c r="K1684" s="91"/>
      <c r="L1684" s="91"/>
      <c r="M1684" s="91"/>
    </row>
    <row r="1685" spans="5:13" x14ac:dyDescent="0.2">
      <c r="E1685" s="91"/>
      <c r="F1685" s="91"/>
      <c r="G1685" s="91"/>
      <c r="H1685" s="91"/>
      <c r="I1685" s="91"/>
      <c r="J1685" s="91"/>
      <c r="K1685" s="91"/>
      <c r="L1685" s="91"/>
      <c r="M1685" s="91"/>
    </row>
    <row r="1686" spans="5:13" x14ac:dyDescent="0.2">
      <c r="E1686" s="91"/>
      <c r="F1686" s="91"/>
      <c r="G1686" s="91"/>
      <c r="H1686" s="91"/>
      <c r="I1686" s="91"/>
      <c r="J1686" s="91"/>
      <c r="K1686" s="91"/>
      <c r="L1686" s="91"/>
      <c r="M1686" s="91"/>
    </row>
    <row r="1687" spans="5:13" x14ac:dyDescent="0.2">
      <c r="E1687" s="91"/>
      <c r="F1687" s="91"/>
      <c r="G1687" s="91"/>
      <c r="H1687" s="91"/>
      <c r="I1687" s="91"/>
      <c r="J1687" s="91"/>
      <c r="K1687" s="91"/>
      <c r="L1687" s="91"/>
      <c r="M1687" s="91"/>
    </row>
    <row r="1688" spans="5:13" x14ac:dyDescent="0.2">
      <c r="E1688" s="91"/>
      <c r="F1688" s="91"/>
      <c r="G1688" s="91"/>
      <c r="H1688" s="91"/>
      <c r="I1688" s="91"/>
      <c r="J1688" s="91"/>
      <c r="K1688" s="91"/>
      <c r="L1688" s="91"/>
      <c r="M1688" s="91"/>
    </row>
    <row r="1689" spans="5:13" x14ac:dyDescent="0.2">
      <c r="E1689" s="91"/>
      <c r="F1689" s="91"/>
      <c r="G1689" s="91"/>
      <c r="H1689" s="91"/>
      <c r="I1689" s="91"/>
      <c r="J1689" s="91"/>
      <c r="K1689" s="91"/>
      <c r="L1689" s="91"/>
      <c r="M1689" s="91"/>
    </row>
    <row r="1690" spans="5:13" x14ac:dyDescent="0.2">
      <c r="E1690" s="91"/>
      <c r="F1690" s="91"/>
      <c r="G1690" s="91"/>
      <c r="H1690" s="91"/>
      <c r="I1690" s="91"/>
      <c r="J1690" s="91"/>
      <c r="K1690" s="91"/>
      <c r="L1690" s="91"/>
      <c r="M1690" s="91"/>
    </row>
    <row r="1691" spans="5:13" x14ac:dyDescent="0.2">
      <c r="E1691" s="91"/>
      <c r="F1691" s="91"/>
      <c r="G1691" s="91"/>
      <c r="H1691" s="91"/>
      <c r="I1691" s="91"/>
      <c r="J1691" s="91"/>
      <c r="K1691" s="91"/>
      <c r="L1691" s="91"/>
      <c r="M1691" s="91"/>
    </row>
    <row r="1692" spans="5:13" x14ac:dyDescent="0.2">
      <c r="E1692" s="91"/>
      <c r="F1692" s="91"/>
      <c r="G1692" s="91"/>
      <c r="H1692" s="91"/>
      <c r="I1692" s="91"/>
      <c r="J1692" s="91"/>
      <c r="K1692" s="91"/>
      <c r="L1692" s="91"/>
      <c r="M1692" s="91"/>
    </row>
    <row r="1693" spans="5:13" x14ac:dyDescent="0.2">
      <c r="E1693" s="91"/>
      <c r="F1693" s="91"/>
      <c r="G1693" s="91"/>
      <c r="H1693" s="91"/>
      <c r="I1693" s="91"/>
      <c r="J1693" s="91"/>
      <c r="K1693" s="91"/>
      <c r="L1693" s="91"/>
      <c r="M1693" s="91"/>
    </row>
    <row r="1694" spans="5:13" x14ac:dyDescent="0.2">
      <c r="E1694" s="91"/>
      <c r="F1694" s="91"/>
      <c r="G1694" s="91"/>
      <c r="H1694" s="91"/>
      <c r="I1694" s="91"/>
      <c r="J1694" s="91"/>
      <c r="K1694" s="91"/>
      <c r="L1694" s="91"/>
      <c r="M1694" s="91"/>
    </row>
    <row r="1695" spans="5:13" x14ac:dyDescent="0.2">
      <c r="E1695" s="91"/>
      <c r="F1695" s="91"/>
      <c r="G1695" s="91"/>
      <c r="H1695" s="91"/>
      <c r="I1695" s="91"/>
      <c r="J1695" s="91"/>
      <c r="K1695" s="91"/>
      <c r="L1695" s="91"/>
      <c r="M1695" s="91"/>
    </row>
    <row r="1696" spans="5:13" x14ac:dyDescent="0.2">
      <c r="E1696" s="91"/>
      <c r="F1696" s="91"/>
      <c r="G1696" s="91"/>
      <c r="H1696" s="91"/>
      <c r="I1696" s="91"/>
      <c r="J1696" s="91"/>
      <c r="K1696" s="91"/>
      <c r="L1696" s="91"/>
      <c r="M1696" s="91"/>
    </row>
    <row r="1697" spans="5:13" x14ac:dyDescent="0.2">
      <c r="E1697" s="91"/>
      <c r="F1697" s="91"/>
      <c r="G1697" s="91"/>
      <c r="H1697" s="91"/>
      <c r="I1697" s="91"/>
      <c r="J1697" s="91"/>
      <c r="K1697" s="91"/>
      <c r="L1697" s="91"/>
      <c r="M1697" s="91"/>
    </row>
    <row r="1698" spans="5:13" x14ac:dyDescent="0.2">
      <c r="E1698" s="91"/>
      <c r="F1698" s="91"/>
      <c r="G1698" s="91"/>
      <c r="H1698" s="91"/>
      <c r="I1698" s="91"/>
      <c r="J1698" s="91"/>
      <c r="K1698" s="91"/>
      <c r="L1698" s="91"/>
      <c r="M1698" s="91"/>
    </row>
    <row r="1699" spans="5:13" x14ac:dyDescent="0.2">
      <c r="E1699" s="91"/>
      <c r="F1699" s="91"/>
      <c r="G1699" s="91"/>
      <c r="H1699" s="91"/>
      <c r="I1699" s="91"/>
      <c r="J1699" s="91"/>
      <c r="K1699" s="91"/>
      <c r="L1699" s="91"/>
      <c r="M1699" s="91"/>
    </row>
    <row r="1700" spans="5:13" x14ac:dyDescent="0.2">
      <c r="E1700" s="91"/>
      <c r="F1700" s="91"/>
      <c r="G1700" s="91"/>
      <c r="H1700" s="91"/>
      <c r="I1700" s="91"/>
      <c r="J1700" s="91"/>
      <c r="K1700" s="91"/>
      <c r="L1700" s="91"/>
      <c r="M1700" s="91"/>
    </row>
    <row r="1701" spans="5:13" x14ac:dyDescent="0.2">
      <c r="E1701" s="91"/>
      <c r="F1701" s="91"/>
      <c r="G1701" s="91"/>
      <c r="H1701" s="91"/>
      <c r="I1701" s="91"/>
      <c r="J1701" s="91"/>
      <c r="K1701" s="91"/>
      <c r="L1701" s="91"/>
      <c r="M1701" s="91"/>
    </row>
    <row r="1702" spans="5:13" x14ac:dyDescent="0.2">
      <c r="E1702" s="91"/>
      <c r="F1702" s="91"/>
      <c r="G1702" s="91"/>
      <c r="H1702" s="91"/>
      <c r="I1702" s="91"/>
      <c r="J1702" s="91"/>
      <c r="K1702" s="91"/>
      <c r="L1702" s="91"/>
      <c r="M1702" s="91"/>
    </row>
    <row r="1703" spans="5:13" x14ac:dyDescent="0.2">
      <c r="E1703" s="91"/>
      <c r="F1703" s="91"/>
      <c r="G1703" s="91"/>
      <c r="H1703" s="91"/>
      <c r="I1703" s="91"/>
      <c r="J1703" s="91"/>
      <c r="K1703" s="91"/>
      <c r="L1703" s="91"/>
      <c r="M1703" s="91"/>
    </row>
    <row r="1704" spans="5:13" x14ac:dyDescent="0.2">
      <c r="E1704" s="91"/>
      <c r="F1704" s="91"/>
      <c r="G1704" s="91"/>
      <c r="H1704" s="91"/>
      <c r="I1704" s="91"/>
      <c r="J1704" s="91"/>
      <c r="K1704" s="91"/>
      <c r="L1704" s="91"/>
      <c r="M1704" s="91"/>
    </row>
    <row r="1705" spans="5:13" x14ac:dyDescent="0.2">
      <c r="E1705" s="91"/>
      <c r="F1705" s="91"/>
      <c r="G1705" s="91"/>
      <c r="H1705" s="91"/>
      <c r="I1705" s="91"/>
      <c r="J1705" s="91"/>
      <c r="K1705" s="91"/>
      <c r="L1705" s="91"/>
      <c r="M1705" s="91"/>
    </row>
    <row r="1706" spans="5:13" x14ac:dyDescent="0.2">
      <c r="E1706" s="91"/>
      <c r="F1706" s="91"/>
      <c r="G1706" s="91"/>
      <c r="H1706" s="91"/>
      <c r="I1706" s="91"/>
      <c r="J1706" s="91"/>
      <c r="K1706" s="91"/>
      <c r="L1706" s="91"/>
      <c r="M1706" s="91"/>
    </row>
    <row r="1707" spans="5:13" x14ac:dyDescent="0.2">
      <c r="E1707" s="91"/>
      <c r="F1707" s="91"/>
      <c r="G1707" s="91"/>
      <c r="H1707" s="91"/>
      <c r="I1707" s="91"/>
      <c r="J1707" s="91"/>
      <c r="K1707" s="91"/>
      <c r="L1707" s="91"/>
      <c r="M1707" s="91"/>
    </row>
    <row r="1708" spans="5:13" x14ac:dyDescent="0.2">
      <c r="E1708" s="91"/>
      <c r="F1708" s="91"/>
      <c r="G1708" s="91"/>
      <c r="H1708" s="91"/>
      <c r="I1708" s="91"/>
      <c r="J1708" s="91"/>
      <c r="K1708" s="91"/>
      <c r="L1708" s="91"/>
      <c r="M1708" s="91"/>
    </row>
    <row r="1709" spans="5:13" x14ac:dyDescent="0.2">
      <c r="E1709" s="91"/>
      <c r="F1709" s="91"/>
      <c r="G1709" s="91"/>
      <c r="H1709" s="91"/>
      <c r="I1709" s="91"/>
      <c r="J1709" s="91"/>
      <c r="K1709" s="91"/>
      <c r="L1709" s="91"/>
      <c r="M1709" s="91"/>
    </row>
    <row r="1710" spans="5:13" x14ac:dyDescent="0.2">
      <c r="E1710" s="91"/>
      <c r="F1710" s="91"/>
      <c r="G1710" s="91"/>
      <c r="H1710" s="91"/>
      <c r="I1710" s="91"/>
      <c r="J1710" s="91"/>
      <c r="K1710" s="91"/>
      <c r="L1710" s="91"/>
      <c r="M1710" s="91"/>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38">
    <mergeCell ref="C45:D45"/>
    <mergeCell ref="C36:D36"/>
    <mergeCell ref="C41:D41"/>
    <mergeCell ref="C42:D42"/>
    <mergeCell ref="C43:D43"/>
    <mergeCell ref="C39:D39"/>
    <mergeCell ref="C67:D67"/>
    <mergeCell ref="C49:D49"/>
    <mergeCell ref="A1:AA1"/>
    <mergeCell ref="A10:D10"/>
    <mergeCell ref="C31:D31"/>
    <mergeCell ref="C33:D33"/>
    <mergeCell ref="C34:D34"/>
    <mergeCell ref="A17:B17"/>
    <mergeCell ref="A13:B13"/>
    <mergeCell ref="A14:B14"/>
    <mergeCell ref="A15:B15"/>
    <mergeCell ref="A16:B16"/>
    <mergeCell ref="A2:B2"/>
    <mergeCell ref="A3:B3"/>
    <mergeCell ref="A4:B4"/>
    <mergeCell ref="C44:D44"/>
    <mergeCell ref="C46:D46"/>
    <mergeCell ref="C84:D84"/>
    <mergeCell ref="A5:B5"/>
    <mergeCell ref="C60:D60"/>
    <mergeCell ref="C79:D79"/>
    <mergeCell ref="C78:D78"/>
    <mergeCell ref="C48:D48"/>
    <mergeCell ref="C61:D61"/>
    <mergeCell ref="C62:D62"/>
    <mergeCell ref="C53:D53"/>
    <mergeCell ref="C59:D59"/>
    <mergeCell ref="C50:D50"/>
    <mergeCell ref="C54:D54"/>
    <mergeCell ref="C56:D56"/>
    <mergeCell ref="C63:D63"/>
    <mergeCell ref="C57:D57"/>
  </mergeCells>
  <phoneticPr fontId="6" type="noConversion"/>
  <dataValidations count="2">
    <dataValidation type="list" allowBlank="1" showInputMessage="1" showErrorMessage="1" sqref="C5">
      <formula1>FACULTY</formula1>
    </dataValidation>
    <dataValidation type="list" allowBlank="1" showInputMessage="1" showErrorMessage="1" sqref="C13:C18">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23"/>
  <sheetViews>
    <sheetView showGridLines="0" workbookViewId="0">
      <selection activeCell="M26" sqref="M26"/>
    </sheetView>
  </sheetViews>
  <sheetFormatPr defaultRowHeight="14.25" x14ac:dyDescent="0.2"/>
  <cols>
    <col min="1" max="1" width="9.140625" style="1" customWidth="1"/>
    <col min="2" max="2" width="11.140625" style="1" customWidth="1"/>
    <col min="3" max="3" width="27" style="1" customWidth="1"/>
    <col min="4" max="4" width="19.140625" style="1" customWidth="1"/>
    <col min="5" max="5" width="16.140625" style="1" customWidth="1"/>
    <col min="6" max="6" width="10" style="1" hidden="1" customWidth="1"/>
    <col min="7" max="7" width="9.85546875" style="1" hidden="1" customWidth="1"/>
    <col min="8" max="8" width="9.5703125" style="1" hidden="1" customWidth="1"/>
    <col min="9" max="9" width="10.28515625" style="1" hidden="1" customWidth="1"/>
    <col min="10" max="10" width="10" style="1" hidden="1" customWidth="1"/>
    <col min="11" max="12" width="11" style="1" hidden="1" customWidth="1"/>
    <col min="13" max="13" width="12.5703125" style="1" customWidth="1"/>
    <col min="14" max="16" width="13.7109375" style="1" customWidth="1"/>
    <col min="17" max="16384" width="9.140625" style="1"/>
  </cols>
  <sheetData>
    <row r="1" spans="1:17" ht="15" x14ac:dyDescent="0.25">
      <c r="C1" s="138" t="s">
        <v>97</v>
      </c>
    </row>
    <row r="2" spans="1:17" ht="15" thickBot="1" x14ac:dyDescent="0.25"/>
    <row r="3" spans="1:17" ht="26.25" customHeight="1" thickBot="1" x14ac:dyDescent="0.3">
      <c r="C3" s="139" t="s">
        <v>98</v>
      </c>
      <c r="D3" s="140"/>
      <c r="E3" s="140"/>
      <c r="F3" s="140"/>
      <c r="G3" s="140"/>
      <c r="H3" s="140"/>
      <c r="I3" s="140"/>
      <c r="J3" s="140"/>
      <c r="K3" s="140"/>
      <c r="L3" s="140"/>
      <c r="M3" s="140"/>
      <c r="N3" s="127">
        <v>2018</v>
      </c>
      <c r="O3" s="128">
        <v>2019</v>
      </c>
      <c r="P3" s="129">
        <v>2020</v>
      </c>
    </row>
    <row r="4" spans="1:17" ht="48" customHeight="1" x14ac:dyDescent="0.2">
      <c r="C4" s="141" t="s">
        <v>6</v>
      </c>
      <c r="D4" s="142" t="s">
        <v>7</v>
      </c>
      <c r="E4" s="143" t="s">
        <v>8</v>
      </c>
      <c r="F4" s="142" t="s">
        <v>9</v>
      </c>
      <c r="G4" s="142" t="s">
        <v>10</v>
      </c>
      <c r="H4" s="142" t="s">
        <v>11</v>
      </c>
      <c r="I4" s="142" t="s">
        <v>12</v>
      </c>
      <c r="J4" s="142" t="s">
        <v>13</v>
      </c>
      <c r="K4" s="142" t="s">
        <v>14</v>
      </c>
      <c r="L4" s="142" t="s">
        <v>15</v>
      </c>
      <c r="M4" s="143" t="s">
        <v>16</v>
      </c>
      <c r="N4" s="130" t="s">
        <v>17</v>
      </c>
      <c r="O4" s="131" t="s">
        <v>82</v>
      </c>
      <c r="P4" s="132" t="s">
        <v>82</v>
      </c>
    </row>
    <row r="5" spans="1:17" ht="15" x14ac:dyDescent="0.25">
      <c r="C5" s="120" t="s">
        <v>89</v>
      </c>
      <c r="D5" s="121">
        <v>466380</v>
      </c>
      <c r="E5" s="121">
        <f>D5*1.25</f>
        <v>582975</v>
      </c>
      <c r="F5" s="2"/>
      <c r="G5" s="2"/>
      <c r="H5" s="2"/>
      <c r="I5" s="2"/>
      <c r="J5" s="2"/>
      <c r="K5" s="2"/>
      <c r="L5" s="2"/>
      <c r="M5" s="126">
        <f>37.5*52</f>
        <v>1950</v>
      </c>
      <c r="N5" s="133">
        <f t="shared" ref="N5:N10" si="0">D5/M5</f>
        <v>239.16923076923078</v>
      </c>
      <c r="O5" s="134">
        <f>N5*1.06</f>
        <v>253.51938461538464</v>
      </c>
      <c r="P5" s="135">
        <f>O5*1.06</f>
        <v>268.73054769230771</v>
      </c>
      <c r="Q5" s="7"/>
    </row>
    <row r="6" spans="1:17" ht="15" x14ac:dyDescent="0.25">
      <c r="C6" s="120" t="s">
        <v>90</v>
      </c>
      <c r="D6" s="121">
        <v>608160</v>
      </c>
      <c r="E6" s="121">
        <f t="shared" ref="E6:E10" si="1">D6*1.25</f>
        <v>760200</v>
      </c>
      <c r="F6" s="2"/>
      <c r="G6" s="2"/>
      <c r="H6" s="2"/>
      <c r="I6" s="2"/>
      <c r="J6" s="2"/>
      <c r="K6" s="2"/>
      <c r="L6" s="2"/>
      <c r="M6" s="126">
        <f t="shared" ref="M6:M23" si="2">37.5*52</f>
        <v>1950</v>
      </c>
      <c r="N6" s="133">
        <f t="shared" si="0"/>
        <v>311.87692307692305</v>
      </c>
      <c r="O6" s="134">
        <f t="shared" ref="O6:P23" si="3">N6*1.06</f>
        <v>330.58953846153844</v>
      </c>
      <c r="P6" s="135">
        <f t="shared" si="3"/>
        <v>350.42491076923073</v>
      </c>
      <c r="Q6" s="7"/>
    </row>
    <row r="7" spans="1:17" ht="15.75" x14ac:dyDescent="0.25">
      <c r="A7" s="144" t="s">
        <v>79</v>
      </c>
      <c r="C7" s="120" t="s">
        <v>91</v>
      </c>
      <c r="D7" s="121">
        <v>764760</v>
      </c>
      <c r="E7" s="121">
        <f t="shared" si="1"/>
        <v>955950</v>
      </c>
      <c r="F7" s="2"/>
      <c r="G7" s="2"/>
      <c r="H7" s="2"/>
      <c r="I7" s="2"/>
      <c r="J7" s="2"/>
      <c r="K7" s="2"/>
      <c r="L7" s="2"/>
      <c r="M7" s="126">
        <f t="shared" si="2"/>
        <v>1950</v>
      </c>
      <c r="N7" s="133">
        <f t="shared" si="0"/>
        <v>392.18461538461537</v>
      </c>
      <c r="O7" s="134">
        <f t="shared" si="3"/>
        <v>415.71569230769234</v>
      </c>
      <c r="P7" s="135">
        <f t="shared" si="3"/>
        <v>440.65863384615392</v>
      </c>
      <c r="Q7" s="7"/>
    </row>
    <row r="8" spans="1:17" ht="15" x14ac:dyDescent="0.25">
      <c r="C8" s="120" t="s">
        <v>92</v>
      </c>
      <c r="D8" s="121">
        <v>919464</v>
      </c>
      <c r="E8" s="121">
        <f t="shared" si="1"/>
        <v>1149330</v>
      </c>
      <c r="F8" s="2"/>
      <c r="G8" s="2"/>
      <c r="H8" s="2"/>
      <c r="I8" s="2"/>
      <c r="J8" s="2"/>
      <c r="K8" s="2"/>
      <c r="L8" s="2"/>
      <c r="M8" s="126">
        <f t="shared" si="2"/>
        <v>1950</v>
      </c>
      <c r="N8" s="133">
        <f t="shared" si="0"/>
        <v>471.52</v>
      </c>
      <c r="O8" s="134">
        <f t="shared" si="3"/>
        <v>499.81119999999999</v>
      </c>
      <c r="P8" s="135">
        <f t="shared" si="3"/>
        <v>529.79987200000005</v>
      </c>
      <c r="Q8" s="7"/>
    </row>
    <row r="9" spans="1:17" ht="15" x14ac:dyDescent="0.25">
      <c r="C9" s="120" t="s">
        <v>93</v>
      </c>
      <c r="D9" s="121">
        <v>1129308</v>
      </c>
      <c r="E9" s="121">
        <f t="shared" si="1"/>
        <v>1411635</v>
      </c>
      <c r="F9" s="2"/>
      <c r="G9" s="2"/>
      <c r="H9" s="2"/>
      <c r="I9" s="2"/>
      <c r="J9" s="2"/>
      <c r="K9" s="2"/>
      <c r="L9" s="2"/>
      <c r="M9" s="126">
        <f t="shared" si="2"/>
        <v>1950</v>
      </c>
      <c r="N9" s="133">
        <f t="shared" si="0"/>
        <v>579.13230769230768</v>
      </c>
      <c r="O9" s="134">
        <f t="shared" si="3"/>
        <v>613.8802461538462</v>
      </c>
      <c r="P9" s="135">
        <f t="shared" si="3"/>
        <v>650.71306092307702</v>
      </c>
      <c r="Q9" s="7"/>
    </row>
    <row r="10" spans="1:17" ht="15" x14ac:dyDescent="0.25">
      <c r="C10" s="120" t="s">
        <v>94</v>
      </c>
      <c r="D10" s="121">
        <v>1315980</v>
      </c>
      <c r="E10" s="121">
        <f t="shared" si="1"/>
        <v>1644975</v>
      </c>
      <c r="F10" s="2"/>
      <c r="G10" s="2"/>
      <c r="H10" s="2"/>
      <c r="I10" s="2"/>
      <c r="J10" s="2"/>
      <c r="K10" s="2"/>
      <c r="L10" s="2"/>
      <c r="M10" s="126">
        <f t="shared" si="2"/>
        <v>1950</v>
      </c>
      <c r="N10" s="133">
        <f t="shared" si="0"/>
        <v>674.86153846153843</v>
      </c>
      <c r="O10" s="134">
        <f t="shared" si="3"/>
        <v>715.35323076923078</v>
      </c>
      <c r="P10" s="135">
        <f t="shared" si="3"/>
        <v>758.27442461538465</v>
      </c>
      <c r="Q10" s="7"/>
    </row>
    <row r="11" spans="1:17" ht="19.5" customHeight="1" x14ac:dyDescent="0.25">
      <c r="C11" s="3"/>
      <c r="D11" s="4"/>
      <c r="E11" s="4"/>
      <c r="F11" s="4"/>
      <c r="G11" s="4"/>
      <c r="H11" s="4"/>
      <c r="I11" s="4"/>
      <c r="J11" s="4"/>
      <c r="K11" s="4"/>
      <c r="L11" s="4"/>
      <c r="M11" s="8"/>
      <c r="N11" s="133"/>
      <c r="O11" s="134">
        <f t="shared" si="3"/>
        <v>0</v>
      </c>
      <c r="P11" s="135">
        <f t="shared" si="3"/>
        <v>0</v>
      </c>
      <c r="Q11" s="7"/>
    </row>
    <row r="12" spans="1:17" ht="15" x14ac:dyDescent="0.25">
      <c r="C12" s="120" t="s">
        <v>95</v>
      </c>
      <c r="D12" s="123">
        <v>84000</v>
      </c>
      <c r="E12" s="121">
        <f t="shared" ref="E12:E23" si="4">D12*1.25</f>
        <v>105000</v>
      </c>
      <c r="F12" s="5"/>
      <c r="G12" s="2"/>
      <c r="H12" s="5"/>
      <c r="I12" s="5"/>
      <c r="J12" s="5"/>
      <c r="K12" s="5"/>
      <c r="L12" s="5"/>
      <c r="M12" s="126">
        <f t="shared" si="2"/>
        <v>1950</v>
      </c>
      <c r="N12" s="133">
        <f t="shared" ref="N12" si="5">D12/M12</f>
        <v>43.07692307692308</v>
      </c>
      <c r="O12" s="134">
        <f t="shared" ref="O12" si="6">N12*1.06</f>
        <v>45.66153846153847</v>
      </c>
      <c r="P12" s="135">
        <f t="shared" ref="P12" si="7">O12*1.06</f>
        <v>48.401230769230779</v>
      </c>
      <c r="Q12" s="7"/>
    </row>
    <row r="13" spans="1:17" ht="15" x14ac:dyDescent="0.25">
      <c r="C13" s="120" t="s">
        <v>96</v>
      </c>
      <c r="D13" s="123">
        <v>118000</v>
      </c>
      <c r="E13" s="121">
        <f t="shared" si="4"/>
        <v>147500</v>
      </c>
      <c r="F13" s="5"/>
      <c r="G13" s="2"/>
      <c r="H13" s="5"/>
      <c r="I13" s="5"/>
      <c r="J13" s="5"/>
      <c r="K13" s="5"/>
      <c r="L13" s="5"/>
      <c r="M13" s="126">
        <f t="shared" si="2"/>
        <v>1950</v>
      </c>
      <c r="N13" s="133">
        <f t="shared" ref="N13:N23" si="8">D13/M13</f>
        <v>60.512820512820511</v>
      </c>
      <c r="O13" s="134">
        <f t="shared" si="3"/>
        <v>64.143589743589743</v>
      </c>
      <c r="P13" s="135">
        <f t="shared" si="3"/>
        <v>67.992205128205129</v>
      </c>
      <c r="Q13" s="7"/>
    </row>
    <row r="14" spans="1:17" ht="15" x14ac:dyDescent="0.25">
      <c r="C14" s="120" t="s">
        <v>21</v>
      </c>
      <c r="D14" s="123">
        <v>141600</v>
      </c>
      <c r="E14" s="121">
        <f t="shared" si="4"/>
        <v>177000</v>
      </c>
      <c r="F14" s="5"/>
      <c r="G14" s="2"/>
      <c r="H14" s="5"/>
      <c r="I14" s="5"/>
      <c r="J14" s="5"/>
      <c r="K14" s="5"/>
      <c r="L14" s="5"/>
      <c r="M14" s="126">
        <f t="shared" si="2"/>
        <v>1950</v>
      </c>
      <c r="N14" s="133">
        <f t="shared" si="8"/>
        <v>72.615384615384613</v>
      </c>
      <c r="O14" s="134">
        <f t="shared" si="3"/>
        <v>76.972307692307695</v>
      </c>
      <c r="P14" s="135">
        <f t="shared" si="3"/>
        <v>81.590646153846166</v>
      </c>
      <c r="Q14" s="7"/>
    </row>
    <row r="15" spans="1:17" ht="15" x14ac:dyDescent="0.25">
      <c r="C15" s="120" t="s">
        <v>22</v>
      </c>
      <c r="D15" s="123">
        <v>169920</v>
      </c>
      <c r="E15" s="121">
        <f t="shared" si="4"/>
        <v>212400</v>
      </c>
      <c r="F15" s="5"/>
      <c r="G15" s="2"/>
      <c r="H15" s="5"/>
      <c r="I15" s="5"/>
      <c r="J15" s="5"/>
      <c r="K15" s="5"/>
      <c r="L15" s="5"/>
      <c r="M15" s="126">
        <f t="shared" si="2"/>
        <v>1950</v>
      </c>
      <c r="N15" s="133">
        <f t="shared" si="8"/>
        <v>87.138461538461542</v>
      </c>
      <c r="O15" s="134">
        <f t="shared" si="3"/>
        <v>92.366769230769236</v>
      </c>
      <c r="P15" s="135">
        <f t="shared" si="3"/>
        <v>97.908775384615396</v>
      </c>
      <c r="Q15" s="7"/>
    </row>
    <row r="16" spans="1:17" ht="15" x14ac:dyDescent="0.25">
      <c r="C16" s="120" t="s">
        <v>23</v>
      </c>
      <c r="D16" s="123">
        <v>203904</v>
      </c>
      <c r="E16" s="121">
        <f t="shared" si="4"/>
        <v>254880</v>
      </c>
      <c r="F16" s="5"/>
      <c r="G16" s="2"/>
      <c r="H16" s="5"/>
      <c r="I16" s="5"/>
      <c r="J16" s="5"/>
      <c r="K16" s="5"/>
      <c r="L16" s="5"/>
      <c r="M16" s="126">
        <f t="shared" si="2"/>
        <v>1950</v>
      </c>
      <c r="N16" s="133">
        <f t="shared" si="8"/>
        <v>104.56615384615385</v>
      </c>
      <c r="O16" s="134">
        <f t="shared" si="3"/>
        <v>110.84012307692309</v>
      </c>
      <c r="P16" s="135">
        <f t="shared" si="3"/>
        <v>117.49053046153848</v>
      </c>
      <c r="Q16" s="7"/>
    </row>
    <row r="17" spans="1:17" ht="15" x14ac:dyDescent="0.25">
      <c r="C17" s="120" t="s">
        <v>24</v>
      </c>
      <c r="D17" s="123">
        <v>254880</v>
      </c>
      <c r="E17" s="121">
        <f t="shared" si="4"/>
        <v>318600</v>
      </c>
      <c r="F17" s="5"/>
      <c r="G17" s="2"/>
      <c r="H17" s="5"/>
      <c r="I17" s="5"/>
      <c r="J17" s="5"/>
      <c r="K17" s="5"/>
      <c r="L17" s="5"/>
      <c r="M17" s="126">
        <f t="shared" si="2"/>
        <v>1950</v>
      </c>
      <c r="N17" s="133">
        <f t="shared" si="8"/>
        <v>130.7076923076923</v>
      </c>
      <c r="O17" s="134">
        <f t="shared" si="3"/>
        <v>138.55015384615385</v>
      </c>
      <c r="P17" s="135">
        <f t="shared" si="3"/>
        <v>146.86316307692309</v>
      </c>
      <c r="Q17" s="7"/>
    </row>
    <row r="18" spans="1:17" ht="15.75" x14ac:dyDescent="0.25">
      <c r="A18" s="144" t="s">
        <v>80</v>
      </c>
      <c r="C18" s="120" t="s">
        <v>25</v>
      </c>
      <c r="D18" s="123">
        <v>318600</v>
      </c>
      <c r="E18" s="121">
        <f t="shared" si="4"/>
        <v>398250</v>
      </c>
      <c r="F18" s="5"/>
      <c r="G18" s="5"/>
      <c r="H18" s="5"/>
      <c r="I18" s="5"/>
      <c r="J18" s="5"/>
      <c r="K18" s="5"/>
      <c r="L18" s="5"/>
      <c r="M18" s="126">
        <f t="shared" si="2"/>
        <v>1950</v>
      </c>
      <c r="N18" s="133">
        <f t="shared" si="8"/>
        <v>163.38461538461539</v>
      </c>
      <c r="O18" s="134">
        <f t="shared" si="3"/>
        <v>173.18769230769232</v>
      </c>
      <c r="P18" s="135">
        <f t="shared" si="3"/>
        <v>183.57895384615387</v>
      </c>
      <c r="Q18" s="7"/>
    </row>
    <row r="19" spans="1:17" ht="15" x14ac:dyDescent="0.25">
      <c r="C19" s="120" t="s">
        <v>26</v>
      </c>
      <c r="D19" s="123">
        <v>392000</v>
      </c>
      <c r="E19" s="121">
        <f t="shared" si="4"/>
        <v>490000</v>
      </c>
      <c r="F19" s="5"/>
      <c r="G19" s="5"/>
      <c r="H19" s="5"/>
      <c r="I19" s="5"/>
      <c r="J19" s="5"/>
      <c r="K19" s="5"/>
      <c r="L19" s="5"/>
      <c r="M19" s="126">
        <f t="shared" si="2"/>
        <v>1950</v>
      </c>
      <c r="N19" s="133">
        <f t="shared" si="8"/>
        <v>201.02564102564102</v>
      </c>
      <c r="O19" s="134">
        <f t="shared" si="3"/>
        <v>213.0871794871795</v>
      </c>
      <c r="P19" s="135">
        <f t="shared" si="3"/>
        <v>225.87241025641029</v>
      </c>
      <c r="Q19" s="7"/>
    </row>
    <row r="20" spans="1:17" ht="15" x14ac:dyDescent="0.25">
      <c r="C20" s="120" t="s">
        <v>27</v>
      </c>
      <c r="D20" s="123">
        <v>490000</v>
      </c>
      <c r="E20" s="121">
        <f t="shared" si="4"/>
        <v>612500</v>
      </c>
      <c r="F20" s="5"/>
      <c r="G20" s="5"/>
      <c r="H20" s="5"/>
      <c r="I20" s="5"/>
      <c r="J20" s="5"/>
      <c r="K20" s="5"/>
      <c r="L20" s="5"/>
      <c r="M20" s="126">
        <f t="shared" si="2"/>
        <v>1950</v>
      </c>
      <c r="N20" s="133">
        <f t="shared" si="8"/>
        <v>251.28205128205127</v>
      </c>
      <c r="O20" s="134">
        <f t="shared" si="3"/>
        <v>266.35897435897436</v>
      </c>
      <c r="P20" s="135">
        <f t="shared" si="3"/>
        <v>282.34051282051286</v>
      </c>
      <c r="Q20" s="7"/>
    </row>
    <row r="21" spans="1:17" ht="15" x14ac:dyDescent="0.25">
      <c r="C21" s="120" t="s">
        <v>28</v>
      </c>
      <c r="D21" s="123">
        <v>612500</v>
      </c>
      <c r="E21" s="121">
        <f t="shared" si="4"/>
        <v>765625</v>
      </c>
      <c r="F21" s="5"/>
      <c r="G21" s="5"/>
      <c r="H21" s="5"/>
      <c r="I21" s="5"/>
      <c r="J21" s="5"/>
      <c r="K21" s="5"/>
      <c r="L21" s="5"/>
      <c r="M21" s="126">
        <f t="shared" si="2"/>
        <v>1950</v>
      </c>
      <c r="N21" s="133">
        <f t="shared" si="8"/>
        <v>314.10256410256409</v>
      </c>
      <c r="O21" s="134">
        <f t="shared" si="3"/>
        <v>332.94871794871796</v>
      </c>
      <c r="P21" s="135">
        <f t="shared" si="3"/>
        <v>352.92564102564103</v>
      </c>
      <c r="Q21" s="7"/>
    </row>
    <row r="22" spans="1:17" ht="15" x14ac:dyDescent="0.25">
      <c r="C22" s="120" t="s">
        <v>29</v>
      </c>
      <c r="D22" s="123">
        <v>796250</v>
      </c>
      <c r="E22" s="121">
        <f t="shared" si="4"/>
        <v>995312.5</v>
      </c>
      <c r="F22" s="5"/>
      <c r="G22" s="5"/>
      <c r="H22" s="5"/>
      <c r="I22" s="5"/>
      <c r="J22" s="5"/>
      <c r="K22" s="5"/>
      <c r="L22" s="5"/>
      <c r="M22" s="126">
        <f t="shared" si="2"/>
        <v>1950</v>
      </c>
      <c r="N22" s="133">
        <f t="shared" si="8"/>
        <v>408.33333333333331</v>
      </c>
      <c r="O22" s="134">
        <f t="shared" si="3"/>
        <v>432.83333333333331</v>
      </c>
      <c r="P22" s="135">
        <f t="shared" si="3"/>
        <v>458.80333333333334</v>
      </c>
      <c r="Q22" s="7"/>
    </row>
    <row r="23" spans="1:17" ht="15.75" thickBot="1" x14ac:dyDescent="0.3">
      <c r="C23" s="122" t="s">
        <v>30</v>
      </c>
      <c r="D23" s="124">
        <v>1035125</v>
      </c>
      <c r="E23" s="125">
        <f t="shared" si="4"/>
        <v>1293906.25</v>
      </c>
      <c r="F23" s="6"/>
      <c r="G23" s="6"/>
      <c r="H23" s="6"/>
      <c r="I23" s="6"/>
      <c r="J23" s="6"/>
      <c r="K23" s="6"/>
      <c r="L23" s="6"/>
      <c r="M23" s="126">
        <f t="shared" si="2"/>
        <v>1950</v>
      </c>
      <c r="N23" s="133">
        <f t="shared" si="8"/>
        <v>530.83333333333337</v>
      </c>
      <c r="O23" s="136">
        <f t="shared" si="3"/>
        <v>562.68333333333339</v>
      </c>
      <c r="P23" s="137">
        <f t="shared" si="3"/>
        <v>596.44433333333347</v>
      </c>
      <c r="Q23" s="7"/>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AF64444-DFAA-46D2-97CC-6C52C159B0AC}"/>
</file>

<file path=customXml/itemProps2.xml><?xml version="1.0" encoding="utf-8"?>
<ds:datastoreItem xmlns:ds="http://schemas.openxmlformats.org/officeDocument/2006/customXml" ds:itemID="{11D2C38A-A10D-4B71-88D7-0BCE0B63558B}"/>
</file>

<file path=customXml/itemProps3.xml><?xml version="1.0" encoding="utf-8"?>
<ds:datastoreItem xmlns:ds="http://schemas.openxmlformats.org/officeDocument/2006/customXml" ds:itemID="{931FDD79-C88E-4B53-B4E9-9AB86290A1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2018</vt:lpstr>
      <vt:lpstr>POSTLEVEL</vt:lpstr>
      <vt:lpstr>'Basic Remuneration levels 2018'!Print_Area</vt:lpstr>
      <vt:lpstr>'Work with this sheet'!Print_Area</vt:lpstr>
    </vt:vector>
  </TitlesOfParts>
  <Company>University of Stellenbosch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Scheepers, GW, Mnr &lt;gabriels@sun.ac.za&gt;</cp:lastModifiedBy>
  <cp:lastPrinted>2012-12-03T06:13:53Z</cp:lastPrinted>
  <dcterms:created xsi:type="dcterms:W3CDTF">2004-01-15T12:43:48Z</dcterms:created>
  <dcterms:modified xsi:type="dcterms:W3CDTF">2018-01-19T08:35:38Z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