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/>
  </bookViews>
  <sheets>
    <sheet name="Tabel 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I18" i="1"/>
  <c r="I17" i="1"/>
  <c r="I16" i="1"/>
  <c r="I15" i="1"/>
  <c r="I14" i="1"/>
  <c r="I13" i="1"/>
  <c r="I12" i="1"/>
  <c r="I11" i="1"/>
  <c r="I10" i="1"/>
  <c r="I9" i="1"/>
  <c r="I8" i="1"/>
  <c r="I7" i="1"/>
  <c r="E18" i="1"/>
  <c r="E16" i="1"/>
  <c r="B16" i="1" l="1"/>
  <c r="B18" i="1" s="1"/>
  <c r="C16" i="1"/>
  <c r="C18" i="1" s="1"/>
  <c r="D16" i="1"/>
  <c r="D18" i="1" s="1"/>
  <c r="F16" i="1" l="1"/>
  <c r="K5" i="1"/>
  <c r="H7" i="1" l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G8" i="1"/>
  <c r="G9" i="1"/>
  <c r="G10" i="1"/>
  <c r="G11" i="1"/>
  <c r="G12" i="1"/>
  <c r="G13" i="1"/>
  <c r="G14" i="1"/>
  <c r="G15" i="1"/>
  <c r="G16" i="1"/>
  <c r="G17" i="1"/>
  <c r="G18" i="1"/>
  <c r="G7" i="1"/>
  <c r="F18" i="1"/>
  <c r="K7" i="1" s="1"/>
  <c r="K12" i="1" l="1"/>
  <c r="K17" i="1"/>
  <c r="K9" i="1"/>
  <c r="K14" i="1"/>
  <c r="K11" i="1"/>
  <c r="K16" i="1"/>
  <c r="K8" i="1"/>
  <c r="K13" i="1"/>
  <c r="K18" i="1"/>
  <c r="K10" i="1"/>
  <c r="K15" i="1"/>
</calcChain>
</file>

<file path=xl/sharedStrings.xml><?xml version="1.0" encoding="utf-8"?>
<sst xmlns="http://schemas.openxmlformats.org/spreadsheetml/2006/main" count="17" uniqueCount="17">
  <si>
    <t xml:space="preserve">TABEL 7: VOORGRAADSE INSKRYWINGS VOLGENS GEOGRAFIESE HERKOMS VAN STUDENT EN JAAR </t>
  </si>
  <si>
    <t>Gauteng</t>
  </si>
  <si>
    <t>Mpumalanga</t>
  </si>
  <si>
    <t>Limpopo</t>
  </si>
  <si>
    <t>TABLE 7: UNDERGRADUATE ENROLMENTS BY GEOGRAPHICAL ORIGIN OF STUDENT AND YEAR</t>
  </si>
  <si>
    <t>Kwazulu-Natal</t>
  </si>
  <si>
    <r>
      <t xml:space="preserve">Ander lande / </t>
    </r>
    <r>
      <rPr>
        <b/>
        <i/>
        <sz val="11"/>
        <color theme="1"/>
        <rFont val="Calibri"/>
        <family val="2"/>
        <scheme val="minor"/>
      </rPr>
      <t>Other countries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</si>
  <si>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Totaal / </t>
    </r>
    <r>
      <rPr>
        <b/>
        <i/>
        <sz val="11"/>
        <color theme="1"/>
        <rFont val="Calibri"/>
        <family val="2"/>
        <scheme val="minor"/>
      </rPr>
      <t>Total</t>
    </r>
  </si>
  <si>
    <r>
      <t xml:space="preserve">Subtotaal / </t>
    </r>
    <r>
      <rPr>
        <b/>
        <i/>
        <sz val="11"/>
        <color theme="1"/>
        <rFont val="Calibri"/>
        <family val="2"/>
        <scheme val="minor"/>
      </rPr>
      <t>Subtotal</t>
    </r>
  </si>
  <si>
    <r>
      <t xml:space="preserve">Noordwes / </t>
    </r>
    <r>
      <rPr>
        <i/>
        <sz val="11"/>
        <color theme="1"/>
        <rFont val="Calibri"/>
        <family val="2"/>
        <scheme val="minor"/>
      </rPr>
      <t>Northwest</t>
    </r>
  </si>
  <si>
    <r>
      <t xml:space="preserve">Vrystaat / </t>
    </r>
    <r>
      <rPr>
        <i/>
        <sz val="11"/>
        <color theme="1"/>
        <rFont val="Calibri"/>
        <family val="2"/>
        <scheme val="minor"/>
      </rPr>
      <t>Free State</t>
    </r>
  </si>
  <si>
    <r>
      <t xml:space="preserve">Noord-Kaap / </t>
    </r>
    <r>
      <rPr>
        <i/>
        <sz val="11"/>
        <color theme="1"/>
        <rFont val="Calibri"/>
        <family val="2"/>
        <scheme val="minor"/>
      </rPr>
      <t>Northern Cape</t>
    </r>
  </si>
  <si>
    <r>
      <t xml:space="preserve">Oos-Kaap / </t>
    </r>
    <r>
      <rPr>
        <i/>
        <sz val="11"/>
        <color theme="1"/>
        <rFont val="Calibri"/>
        <family val="2"/>
        <scheme val="minor"/>
      </rPr>
      <t>Eastern Cape</t>
    </r>
  </si>
  <si>
    <r>
      <t xml:space="preserve">Wes-Kaap / </t>
    </r>
    <r>
      <rPr>
        <i/>
        <sz val="11"/>
        <color theme="1"/>
        <rFont val="Calibri"/>
        <family val="2"/>
        <scheme val="minor"/>
      </rPr>
      <t>Western Cape</t>
    </r>
  </si>
  <si>
    <r>
      <t>Suid-Afrika /</t>
    </r>
    <r>
      <rPr>
        <b/>
        <i/>
        <sz val="11"/>
        <color theme="1"/>
        <rFont val="Calibri"/>
        <family val="2"/>
        <scheme val="minor"/>
      </rPr>
      <t xml:space="preserve"> South Africa</t>
    </r>
  </si>
  <si>
    <r>
      <t xml:space="preserve">Getal / </t>
    </r>
    <r>
      <rPr>
        <b/>
        <i/>
        <sz val="10"/>
        <color theme="1"/>
        <rFont val="Calibri"/>
        <family val="2"/>
        <scheme val="minor"/>
      </rPr>
      <t>Number</t>
    </r>
  </si>
  <si>
    <r>
      <t xml:space="preserve">Persentasie / </t>
    </r>
    <r>
      <rPr>
        <b/>
        <i/>
        <sz val="10"/>
        <color theme="1"/>
        <rFont val="Calibri"/>
        <family val="2"/>
        <scheme val="minor"/>
      </rPr>
      <t>Percentage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</si>
</sst>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24"/>
      </patternFill>
    </fill>
  </fills>
  <borders count="25">
    <border>
      <left/>
      <right/>
      <top/>
      <bottom/>
      <diagonal/>
    </border>
    <border>
      <left style="medium">
        <color theme="1" tint="0.499984740745262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medium">
        <color theme="1" tint="0.499984740745262"/>
      </right>
      <top style="thin">
        <color theme="2" tint="-0.24994659260841701"/>
      </top>
      <bottom/>
      <diagonal/>
    </border>
    <border>
      <left style="medium">
        <color theme="1" tint="0.499984740745262"/>
      </left>
      <right style="thin">
        <color theme="2" tint="-0.24994659260841701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2" tint="-0.24994659260841701"/>
      </left>
      <right style="medium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2" tint="-0.24994659260841701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2" tint="-0.2499465926084170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2" tint="-0.2499465926084170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2" tint="-0.24994659260841701"/>
      </bottom>
      <diagonal/>
    </border>
    <border>
      <left style="medium">
        <color theme="1" tint="0.499984740745262"/>
      </left>
      <right/>
      <top/>
      <bottom style="thin">
        <color theme="2" tint="-0.24994659260841701"/>
      </bottom>
      <diagonal/>
    </border>
    <border>
      <left style="medium">
        <color theme="1" tint="0.499984740745262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1" tint="0.499984740745262"/>
      </left>
      <right/>
      <top style="thin">
        <color theme="2" tint="-0.24994659260841701"/>
      </top>
      <bottom/>
      <diagonal/>
    </border>
    <border>
      <left style="medium">
        <color theme="1" tint="0.499984740745262"/>
      </left>
      <right/>
      <top style="double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7" fillId="0" borderId="0" xfId="0" applyFont="1"/>
    <xf numFmtId="0" fontId="4" fillId="0" borderId="0" xfId="2" applyFont="1" applyFill="1"/>
    <xf numFmtId="0" fontId="5" fillId="0" borderId="0" xfId="2" applyFont="1" applyFill="1"/>
    <xf numFmtId="0" fontId="6" fillId="0" borderId="0" xfId="2" applyFont="1" applyFill="1"/>
    <xf numFmtId="164" fontId="1" fillId="0" borderId="2" xfId="1" applyNumberFormat="1" applyFont="1" applyBorder="1" applyAlignment="1">
      <alignment horizontal="right" indent="1"/>
    </xf>
    <xf numFmtId="3" fontId="1" fillId="0" borderId="2" xfId="0" applyNumberFormat="1" applyFont="1" applyBorder="1" applyAlignment="1">
      <alignment horizontal="right" indent="1"/>
    </xf>
    <xf numFmtId="3" fontId="1" fillId="0" borderId="4" xfId="0" applyNumberFormat="1" applyFont="1" applyBorder="1" applyAlignment="1">
      <alignment horizontal="right" indent="1"/>
    </xf>
    <xf numFmtId="3" fontId="1" fillId="0" borderId="5" xfId="0" applyNumberFormat="1" applyFont="1" applyFill="1" applyBorder="1" applyAlignment="1">
      <alignment horizontal="right" indent="1"/>
    </xf>
    <xf numFmtId="3" fontId="1" fillId="0" borderId="3" xfId="0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3" fontId="1" fillId="0" borderId="8" xfId="0" applyNumberFormat="1" applyFont="1" applyFill="1" applyBorder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11" xfId="0" applyNumberFormat="1" applyFont="1" applyFill="1" applyBorder="1" applyAlignment="1">
      <alignment horizontal="right" indent="1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 indent="1"/>
    </xf>
    <xf numFmtId="0" fontId="0" fillId="0" borderId="19" xfId="0" applyFont="1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8" fillId="2" borderId="6" xfId="2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2" fillId="0" borderId="9" xfId="0" applyNumberFormat="1" applyFont="1" applyBorder="1" applyAlignment="1">
      <alignment horizontal="right" indent="1"/>
    </xf>
    <xf numFmtId="164" fontId="1" fillId="0" borderId="7" xfId="1" applyNumberFormat="1" applyFont="1" applyBorder="1" applyAlignment="1">
      <alignment horizontal="right" indent="1"/>
    </xf>
    <xf numFmtId="164" fontId="2" fillId="0" borderId="10" xfId="1" applyNumberFormat="1" applyFont="1" applyBorder="1" applyAlignment="1">
      <alignment horizontal="right" indent="1"/>
    </xf>
    <xf numFmtId="164" fontId="1" fillId="0" borderId="4" xfId="1" applyNumberFormat="1" applyFont="1" applyBorder="1" applyAlignment="1">
      <alignment horizontal="right" indent="1"/>
    </xf>
    <xf numFmtId="164" fontId="1" fillId="0" borderId="3" xfId="1" applyNumberFormat="1" applyFont="1" applyFill="1" applyBorder="1" applyAlignment="1">
      <alignment horizontal="right" indent="1"/>
    </xf>
    <xf numFmtId="164" fontId="1" fillId="0" borderId="8" xfId="1" applyNumberFormat="1" applyFont="1" applyFill="1" applyBorder="1" applyAlignment="1">
      <alignment horizontal="right" indent="1"/>
    </xf>
    <xf numFmtId="164" fontId="2" fillId="0" borderId="11" xfId="1" applyNumberFormat="1" applyFont="1" applyFill="1" applyBorder="1" applyAlignment="1">
      <alignment horizontal="right" indent="1"/>
    </xf>
    <xf numFmtId="164" fontId="1" fillId="0" borderId="5" xfId="1" applyNumberFormat="1" applyFont="1" applyFill="1" applyBorder="1" applyAlignment="1">
      <alignment horizontal="right" indent="1"/>
    </xf>
    <xf numFmtId="0" fontId="8" fillId="2" borderId="16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3" fontId="1" fillId="0" borderId="23" xfId="0" applyNumberFormat="1" applyFont="1" applyBorder="1" applyAlignment="1">
      <alignment horizontal="right" indent="1"/>
    </xf>
    <xf numFmtId="3" fontId="1" fillId="0" borderId="24" xfId="0" applyNumberFormat="1" applyFont="1" applyBorder="1" applyAlignment="1">
      <alignment horizontal="right" indent="1"/>
    </xf>
    <xf numFmtId="3" fontId="1" fillId="0" borderId="22" xfId="0" applyNumberFormat="1" applyFont="1" applyBorder="1" applyAlignment="1">
      <alignment horizontal="right" indent="1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tabSelected="1" workbookViewId="0">
      <selection activeCell="K18" sqref="K18"/>
    </sheetView>
  </sheetViews>
  <sheetFormatPr defaultRowHeight="14.4" x14ac:dyDescent="0.3"/>
  <cols>
    <col min="1" max="1" width="28.6640625" style="1" customWidth="1"/>
    <col min="2" max="11" width="9.21875" style="1" customWidth="1"/>
    <col min="12" max="16384" width="8.88671875" style="1"/>
  </cols>
  <sheetData>
    <row r="1" spans="1:11" ht="15.6" x14ac:dyDescent="0.3">
      <c r="A1" s="3" t="s">
        <v>0</v>
      </c>
      <c r="B1" s="3"/>
      <c r="C1" s="3"/>
      <c r="D1" s="3"/>
      <c r="E1" s="3"/>
      <c r="F1" s="3"/>
    </row>
    <row r="2" spans="1:11" ht="15.6" x14ac:dyDescent="0.3">
      <c r="A2" s="4" t="s">
        <v>4</v>
      </c>
      <c r="B2" s="3"/>
      <c r="C2" s="3"/>
      <c r="D2" s="3"/>
      <c r="E2" s="3"/>
      <c r="F2" s="3"/>
    </row>
    <row r="3" spans="1:11" ht="15" thickBot="1" x14ac:dyDescent="0.35">
      <c r="A3" s="5"/>
      <c r="B3" s="5"/>
      <c r="C3" s="5"/>
      <c r="D3" s="5"/>
      <c r="E3" s="5"/>
      <c r="F3" s="5"/>
    </row>
    <row r="4" spans="1:11" x14ac:dyDescent="0.3">
      <c r="A4" s="17"/>
      <c r="B4" s="36" t="s">
        <v>15</v>
      </c>
      <c r="C4" s="37"/>
      <c r="D4" s="37"/>
      <c r="E4" s="37"/>
      <c r="F4" s="38"/>
      <c r="G4" s="36" t="s">
        <v>16</v>
      </c>
      <c r="H4" s="37"/>
      <c r="I4" s="37"/>
      <c r="J4" s="37"/>
      <c r="K4" s="38"/>
    </row>
    <row r="5" spans="1:11" x14ac:dyDescent="0.3">
      <c r="A5" s="18"/>
      <c r="B5" s="24">
        <v>2014</v>
      </c>
      <c r="C5" s="15">
        <v>2015</v>
      </c>
      <c r="D5" s="15">
        <v>2016</v>
      </c>
      <c r="E5" s="39">
        <v>2017</v>
      </c>
      <c r="F5" s="16">
        <v>2018</v>
      </c>
      <c r="G5" s="15">
        <f>B5</f>
        <v>2014</v>
      </c>
      <c r="H5" s="15">
        <f>C5</f>
        <v>2015</v>
      </c>
      <c r="I5" s="15">
        <f>D5</f>
        <v>2016</v>
      </c>
      <c r="J5" s="15">
        <f>E5</f>
        <v>2017</v>
      </c>
      <c r="K5" s="16">
        <f t="shared" ref="K5" si="0">F5</f>
        <v>2018</v>
      </c>
    </row>
    <row r="6" spans="1:11" x14ac:dyDescent="0.3">
      <c r="A6" s="19" t="s">
        <v>14</v>
      </c>
      <c r="B6" s="25"/>
      <c r="C6" s="8"/>
      <c r="D6" s="8"/>
      <c r="E6" s="40"/>
      <c r="F6" s="9"/>
      <c r="G6" s="8"/>
      <c r="H6" s="8"/>
      <c r="I6" s="8"/>
      <c r="J6" s="8"/>
      <c r="K6" s="9"/>
    </row>
    <row r="7" spans="1:11" x14ac:dyDescent="0.3">
      <c r="A7" s="20" t="s">
        <v>13</v>
      </c>
      <c r="B7" s="26">
        <v>11817</v>
      </c>
      <c r="C7" s="7">
        <v>12055</v>
      </c>
      <c r="D7" s="7">
        <v>12172</v>
      </c>
      <c r="E7" s="41">
        <v>12248</v>
      </c>
      <c r="F7" s="10">
        <v>12507</v>
      </c>
      <c r="G7" s="6">
        <f>B7/B$18</f>
        <v>0.65150512735693022</v>
      </c>
      <c r="H7" s="6">
        <f>C7/C$18</f>
        <v>0.63307425690578722</v>
      </c>
      <c r="I7" s="6">
        <f>C7/C$18</f>
        <v>0.63307425690578722</v>
      </c>
      <c r="J7" s="6">
        <f>D7/D$18</f>
        <v>0.62159125727709119</v>
      </c>
      <c r="K7" s="32">
        <f t="shared" ref="K7:K18" si="1">F7/F$18</f>
        <v>0.62014081713605707</v>
      </c>
    </row>
    <row r="8" spans="1:11" x14ac:dyDescent="0.3">
      <c r="A8" s="20" t="s">
        <v>1</v>
      </c>
      <c r="B8" s="26">
        <v>2026</v>
      </c>
      <c r="C8" s="7">
        <v>2258</v>
      </c>
      <c r="D8" s="7">
        <v>2457</v>
      </c>
      <c r="E8" s="41">
        <v>2488</v>
      </c>
      <c r="F8" s="10">
        <v>2492</v>
      </c>
      <c r="G8" s="6">
        <f t="shared" ref="G8:G18" si="2">B8/B$18</f>
        <v>0.11169919506009483</v>
      </c>
      <c r="H8" s="6">
        <f>C8/C$18</f>
        <v>0.11857998109442286</v>
      </c>
      <c r="I8" s="6">
        <f>C8/C$18</f>
        <v>0.11857998109442286</v>
      </c>
      <c r="J8" s="6">
        <f>D8/D$18</f>
        <v>0.12547237258706975</v>
      </c>
      <c r="K8" s="32">
        <f t="shared" si="1"/>
        <v>0.1235620785402618</v>
      </c>
    </row>
    <row r="9" spans="1:11" x14ac:dyDescent="0.3">
      <c r="A9" s="20" t="s">
        <v>5</v>
      </c>
      <c r="B9" s="26">
        <v>1192</v>
      </c>
      <c r="C9" s="7">
        <v>1387</v>
      </c>
      <c r="D9" s="7">
        <v>1523</v>
      </c>
      <c r="E9" s="41">
        <v>1623</v>
      </c>
      <c r="F9" s="10">
        <v>1655</v>
      </c>
      <c r="G9" s="6">
        <f t="shared" si="2"/>
        <v>6.5718381298930428E-2</v>
      </c>
      <c r="H9" s="6">
        <f>C9/C$18</f>
        <v>7.2838987501312888E-2</v>
      </c>
      <c r="I9" s="6">
        <f>C9/C$18</f>
        <v>7.2838987501312888E-2</v>
      </c>
      <c r="J9" s="6">
        <f>D9/D$18</f>
        <v>7.7775508119701769E-2</v>
      </c>
      <c r="K9" s="32">
        <f t="shared" si="1"/>
        <v>8.2060690202300668E-2</v>
      </c>
    </row>
    <row r="10" spans="1:11" x14ac:dyDescent="0.3">
      <c r="A10" s="20" t="s">
        <v>12</v>
      </c>
      <c r="B10" s="26">
        <v>1064</v>
      </c>
      <c r="C10" s="7">
        <v>1074</v>
      </c>
      <c r="D10" s="7">
        <v>1096</v>
      </c>
      <c r="E10" s="41">
        <v>1088</v>
      </c>
      <c r="F10" s="10">
        <v>1088</v>
      </c>
      <c r="G10" s="6">
        <f t="shared" si="2"/>
        <v>5.8661373911125816E-2</v>
      </c>
      <c r="H10" s="6">
        <f>C10/C$18</f>
        <v>5.6401638483352591E-2</v>
      </c>
      <c r="I10" s="6">
        <f>C10/C$18</f>
        <v>5.6401638483352591E-2</v>
      </c>
      <c r="J10" s="6">
        <f>D10/D$18</f>
        <v>5.5969768154427536E-2</v>
      </c>
      <c r="K10" s="32">
        <f t="shared" si="1"/>
        <v>5.3946846489488297E-2</v>
      </c>
    </row>
    <row r="11" spans="1:11" x14ac:dyDescent="0.3">
      <c r="A11" s="20" t="s">
        <v>11</v>
      </c>
      <c r="B11" s="26">
        <v>429</v>
      </c>
      <c r="C11" s="7">
        <v>465</v>
      </c>
      <c r="D11" s="7">
        <v>429</v>
      </c>
      <c r="E11" s="41">
        <v>417</v>
      </c>
      <c r="F11" s="10">
        <v>389</v>
      </c>
      <c r="G11" s="6">
        <f t="shared" si="2"/>
        <v>2.3652001323188884E-2</v>
      </c>
      <c r="H11" s="6">
        <f>C11/C$18</f>
        <v>2.4419703812624725E-2</v>
      </c>
      <c r="I11" s="6">
        <f>C11/C$18</f>
        <v>2.4419703812624725E-2</v>
      </c>
      <c r="J11" s="6">
        <f>D11/D$18</f>
        <v>2.1907874578694718E-2</v>
      </c>
      <c r="K11" s="32">
        <f t="shared" si="1"/>
        <v>1.9287980959936533E-2</v>
      </c>
    </row>
    <row r="12" spans="1:11" x14ac:dyDescent="0.3">
      <c r="A12" s="20" t="s">
        <v>10</v>
      </c>
      <c r="B12" s="26">
        <v>276</v>
      </c>
      <c r="C12" s="7">
        <v>297</v>
      </c>
      <c r="D12" s="7">
        <v>290</v>
      </c>
      <c r="E12" s="41">
        <v>326</v>
      </c>
      <c r="F12" s="10">
        <v>308</v>
      </c>
      <c r="G12" s="6">
        <f t="shared" si="2"/>
        <v>1.5216672179953688E-2</v>
      </c>
      <c r="H12" s="6">
        <f>C12/C$18</f>
        <v>1.5597101144837727E-2</v>
      </c>
      <c r="I12" s="6">
        <f>C12/C$18</f>
        <v>1.5597101144837727E-2</v>
      </c>
      <c r="J12" s="6">
        <f>D12/D$18</f>
        <v>1.480951894597079E-2</v>
      </c>
      <c r="K12" s="32">
        <f t="shared" si="1"/>
        <v>1.5271717572391909E-2</v>
      </c>
    </row>
    <row r="13" spans="1:11" x14ac:dyDescent="0.3">
      <c r="A13" s="20" t="s">
        <v>2</v>
      </c>
      <c r="B13" s="26">
        <v>284</v>
      </c>
      <c r="C13" s="7">
        <v>299</v>
      </c>
      <c r="D13" s="7">
        <v>336</v>
      </c>
      <c r="E13" s="41">
        <v>344</v>
      </c>
      <c r="F13" s="10">
        <v>348</v>
      </c>
      <c r="G13" s="6">
        <f t="shared" si="2"/>
        <v>1.5657735141691477E-2</v>
      </c>
      <c r="H13" s="6">
        <f>C13/C$18</f>
        <v>1.5702132128978048E-2</v>
      </c>
      <c r="I13" s="6">
        <f>C13/C$18</f>
        <v>1.5702132128978048E-2</v>
      </c>
      <c r="J13" s="6">
        <f>D13/D$18</f>
        <v>1.7158615054642019E-2</v>
      </c>
      <c r="K13" s="32">
        <f t="shared" si="1"/>
        <v>1.725505751685839E-2</v>
      </c>
    </row>
    <row r="14" spans="1:11" x14ac:dyDescent="0.3">
      <c r="A14" s="20" t="s">
        <v>3</v>
      </c>
      <c r="B14" s="26">
        <v>248</v>
      </c>
      <c r="C14" s="7">
        <v>302</v>
      </c>
      <c r="D14" s="7">
        <v>360</v>
      </c>
      <c r="E14" s="41">
        <v>355</v>
      </c>
      <c r="F14" s="10">
        <v>400</v>
      </c>
      <c r="G14" s="6">
        <f t="shared" si="2"/>
        <v>1.3672951813871429E-2</v>
      </c>
      <c r="H14" s="6">
        <f>C14/C$18</f>
        <v>1.585967860518853E-2</v>
      </c>
      <c r="I14" s="6">
        <f>C14/C$18</f>
        <v>1.585967860518853E-2</v>
      </c>
      <c r="J14" s="6">
        <f>D14/D$18</f>
        <v>1.8384230415687878E-2</v>
      </c>
      <c r="K14" s="32">
        <f t="shared" si="1"/>
        <v>1.9833399444664817E-2</v>
      </c>
    </row>
    <row r="15" spans="1:11" ht="15" thickBot="1" x14ac:dyDescent="0.35">
      <c r="A15" s="21" t="s">
        <v>9</v>
      </c>
      <c r="B15" s="27">
        <v>147</v>
      </c>
      <c r="C15" s="11">
        <v>176</v>
      </c>
      <c r="D15" s="11">
        <v>164</v>
      </c>
      <c r="E15" s="42">
        <v>163</v>
      </c>
      <c r="F15" s="12">
        <v>167</v>
      </c>
      <c r="G15" s="29">
        <f t="shared" si="2"/>
        <v>8.1045319219318554E-3</v>
      </c>
      <c r="H15" s="29">
        <f>C15/C$18</f>
        <v>9.2427266043482829E-3</v>
      </c>
      <c r="I15" s="29">
        <f>C15/C$18</f>
        <v>9.2427266043482829E-3</v>
      </c>
      <c r="J15" s="29">
        <f>D15/D$18</f>
        <v>8.3750383004800328E-3</v>
      </c>
      <c r="K15" s="33">
        <f t="shared" si="1"/>
        <v>8.2804442681475611E-3</v>
      </c>
    </row>
    <row r="16" spans="1:11" ht="15.6" thickTop="1" thickBot="1" x14ac:dyDescent="0.35">
      <c r="A16" s="22" t="s">
        <v>8</v>
      </c>
      <c r="B16" s="28">
        <f>SUM(B7:B15)</f>
        <v>17483</v>
      </c>
      <c r="C16" s="13">
        <f>SUM(C7:C15)</f>
        <v>18313</v>
      </c>
      <c r="D16" s="13">
        <f>SUM(D7:D15)</f>
        <v>18827</v>
      </c>
      <c r="E16" s="13">
        <f>SUM(E7:E15)</f>
        <v>19052</v>
      </c>
      <c r="F16" s="14">
        <f>SUM(F7:F15)</f>
        <v>19354</v>
      </c>
      <c r="G16" s="30">
        <f t="shared" si="2"/>
        <v>0.96388797000771864</v>
      </c>
      <c r="H16" s="30">
        <f>C16/C$18</f>
        <v>0.96171620628085286</v>
      </c>
      <c r="I16" s="30">
        <f>C16/C$18</f>
        <v>0.96171620628085286</v>
      </c>
      <c r="J16" s="30">
        <f>D16/D$18</f>
        <v>0.9614441834337657</v>
      </c>
      <c r="K16" s="34">
        <f t="shared" si="1"/>
        <v>0.95963903213010715</v>
      </c>
    </row>
    <row r="17" spans="1:11" ht="15" thickBot="1" x14ac:dyDescent="0.35">
      <c r="A17" s="23" t="s">
        <v>6</v>
      </c>
      <c r="B17" s="25">
        <v>655</v>
      </c>
      <c r="C17" s="8">
        <v>729</v>
      </c>
      <c r="D17" s="8">
        <v>755</v>
      </c>
      <c r="E17" s="40">
        <v>792</v>
      </c>
      <c r="F17" s="9">
        <v>814</v>
      </c>
      <c r="G17" s="31">
        <f t="shared" si="2"/>
        <v>3.61120299922814E-2</v>
      </c>
      <c r="H17" s="31">
        <f>C17/C$18</f>
        <v>3.8283793719147148E-2</v>
      </c>
      <c r="I17" s="31">
        <f>C17/C$18</f>
        <v>3.8283793719147148E-2</v>
      </c>
      <c r="J17" s="31">
        <f>D17/D$18</f>
        <v>3.8555816566234295E-2</v>
      </c>
      <c r="K17" s="35">
        <f t="shared" si="1"/>
        <v>4.0360967869892898E-2</v>
      </c>
    </row>
    <row r="18" spans="1:11" ht="15.6" thickTop="1" thickBot="1" x14ac:dyDescent="0.35">
      <c r="A18" s="22" t="s">
        <v>7</v>
      </c>
      <c r="B18" s="28">
        <f t="shared" ref="B18:E18" si="3">B16+B17</f>
        <v>18138</v>
      </c>
      <c r="C18" s="13">
        <f t="shared" si="3"/>
        <v>19042</v>
      </c>
      <c r="D18" s="13">
        <f t="shared" si="3"/>
        <v>19582</v>
      </c>
      <c r="E18" s="13">
        <f t="shared" si="3"/>
        <v>19844</v>
      </c>
      <c r="F18" s="14">
        <f t="shared" ref="F18" si="4">F16+F17</f>
        <v>20168</v>
      </c>
      <c r="G18" s="30">
        <f t="shared" si="2"/>
        <v>1</v>
      </c>
      <c r="H18" s="30">
        <f>C18/C$18</f>
        <v>1</v>
      </c>
      <c r="I18" s="30">
        <f>C18/C$18</f>
        <v>1</v>
      </c>
      <c r="J18" s="30">
        <f>D18/D$18</f>
        <v>1</v>
      </c>
      <c r="K18" s="34">
        <f t="shared" si="1"/>
        <v>1</v>
      </c>
    </row>
    <row r="20" spans="1:11" x14ac:dyDescent="0.3">
      <c r="A20" s="2"/>
    </row>
  </sheetData>
  <mergeCells count="2">
    <mergeCell ref="B4:F4"/>
    <mergeCell ref="G4:K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&amp;L&amp;9&amp;D&amp;R&amp;9US Junie statistiek | SU June Statistics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A464E1-4DA6-4E00-B56E-78A69655C6AE}"/>
</file>

<file path=customXml/itemProps2.xml><?xml version="1.0" encoding="utf-8"?>
<ds:datastoreItem xmlns:ds="http://schemas.openxmlformats.org/officeDocument/2006/customXml" ds:itemID="{FF407F37-83C4-43AE-9AB1-0ED2A11DC062}"/>
</file>

<file path=customXml/itemProps3.xml><?xml version="1.0" encoding="utf-8"?>
<ds:datastoreItem xmlns:ds="http://schemas.openxmlformats.org/officeDocument/2006/customXml" ds:itemID="{A146C337-E704-4970-97E7-70277904D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7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2016-08-01T09:31:46Z</cp:lastPrinted>
  <dcterms:created xsi:type="dcterms:W3CDTF">2015-02-23T10:23:55Z</dcterms:created>
  <dcterms:modified xsi:type="dcterms:W3CDTF">2018-10-26T13:35:33Z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