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Figuur 7" sheetId="1" r:id="rId1"/>
    <sheet name="Figure 7" sheetId="3" r:id="rId2"/>
    <sheet name="DataVirGrafiek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C14" i="1"/>
  <c r="B14" i="1"/>
  <c r="K14" i="3"/>
  <c r="C14" i="3"/>
  <c r="D14" i="3"/>
  <c r="E14" i="3"/>
  <c r="F14" i="3"/>
  <c r="G14" i="3"/>
  <c r="H14" i="3"/>
  <c r="I14" i="3"/>
  <c r="J14" i="3"/>
  <c r="B14" i="3"/>
  <c r="C17" i="3" l="1"/>
  <c r="D17" i="3"/>
  <c r="E17" i="3"/>
  <c r="F17" i="3"/>
  <c r="G17" i="3"/>
  <c r="H17" i="3"/>
  <c r="I17" i="3"/>
  <c r="J17" i="3"/>
  <c r="K17" i="3"/>
  <c r="B17" i="3"/>
  <c r="C42" i="2" l="1"/>
  <c r="D42" i="2"/>
  <c r="E42" i="2"/>
  <c r="F42" i="2"/>
  <c r="G42" i="2"/>
  <c r="H42" i="2"/>
  <c r="I42" i="2"/>
  <c r="J42" i="2"/>
  <c r="K42" i="2"/>
  <c r="B42" i="2"/>
  <c r="C3" i="2" l="1"/>
  <c r="C30" i="2" s="1"/>
  <c r="D3" i="2"/>
  <c r="D30" i="2" s="1"/>
  <c r="E3" i="2"/>
  <c r="E30" i="2" s="1"/>
  <c r="F3" i="2"/>
  <c r="F30" i="2" s="1"/>
  <c r="G3" i="2"/>
  <c r="G30" i="2" s="1"/>
  <c r="H3" i="2"/>
  <c r="H30" i="2" s="1"/>
  <c r="I3" i="2"/>
  <c r="I30" i="2" s="1"/>
  <c r="J3" i="2"/>
  <c r="J30" i="2" s="1"/>
  <c r="K3" i="2"/>
  <c r="B3" i="2"/>
  <c r="B30" i="2" s="1"/>
  <c r="B12" i="2"/>
  <c r="B39" i="2" s="1"/>
  <c r="C12" i="2"/>
  <c r="C39" i="2" s="1"/>
  <c r="D12" i="2"/>
  <c r="D39" i="2" s="1"/>
  <c r="E12" i="2"/>
  <c r="E39" i="2" s="1"/>
  <c r="F12" i="2"/>
  <c r="F39" i="2" s="1"/>
  <c r="G12" i="2"/>
  <c r="G39" i="2" s="1"/>
  <c r="H12" i="2"/>
  <c r="H39" i="2" s="1"/>
  <c r="I12" i="2"/>
  <c r="I39" i="2" s="1"/>
  <c r="J12" i="2"/>
  <c r="J39" i="2" s="1"/>
  <c r="K12" i="2"/>
  <c r="K39" i="2" s="1"/>
  <c r="B8" i="2"/>
  <c r="B35" i="2" s="1"/>
  <c r="C8" i="2"/>
  <c r="C35" i="2" s="1"/>
  <c r="D8" i="2"/>
  <c r="D35" i="2" s="1"/>
  <c r="E8" i="2"/>
  <c r="E35" i="2" s="1"/>
  <c r="F8" i="2"/>
  <c r="F35" i="2" s="1"/>
  <c r="G8" i="2"/>
  <c r="G35" i="2" s="1"/>
  <c r="H8" i="2"/>
  <c r="H35" i="2" s="1"/>
  <c r="I8" i="2"/>
  <c r="I35" i="2" s="1"/>
  <c r="J8" i="2"/>
  <c r="J35" i="2" s="1"/>
  <c r="K8" i="2"/>
  <c r="K35" i="2" s="1"/>
  <c r="B9" i="2"/>
  <c r="B36" i="2" s="1"/>
  <c r="C9" i="2"/>
  <c r="C36" i="2" s="1"/>
  <c r="D9" i="2"/>
  <c r="D36" i="2" s="1"/>
  <c r="E9" i="2"/>
  <c r="E36" i="2" s="1"/>
  <c r="F9" i="2"/>
  <c r="F36" i="2" s="1"/>
  <c r="G9" i="2"/>
  <c r="G36" i="2" s="1"/>
  <c r="H9" i="2"/>
  <c r="H36" i="2" s="1"/>
  <c r="I9" i="2"/>
  <c r="I36" i="2" s="1"/>
  <c r="J9" i="2"/>
  <c r="J36" i="2" s="1"/>
  <c r="K9" i="2"/>
  <c r="K36" i="2" s="1"/>
  <c r="B10" i="2"/>
  <c r="B37" i="2" s="1"/>
  <c r="C10" i="2"/>
  <c r="C37" i="2" s="1"/>
  <c r="D10" i="2"/>
  <c r="D37" i="2" s="1"/>
  <c r="E10" i="2"/>
  <c r="E37" i="2" s="1"/>
  <c r="F10" i="2"/>
  <c r="F37" i="2" s="1"/>
  <c r="G10" i="2"/>
  <c r="G37" i="2" s="1"/>
  <c r="H10" i="2"/>
  <c r="H37" i="2" s="1"/>
  <c r="I10" i="2"/>
  <c r="I37" i="2" s="1"/>
  <c r="J10" i="2"/>
  <c r="J37" i="2" s="1"/>
  <c r="K10" i="2"/>
  <c r="K37" i="2" s="1"/>
  <c r="B11" i="2"/>
  <c r="B38" i="2" s="1"/>
  <c r="C11" i="2"/>
  <c r="C38" i="2" s="1"/>
  <c r="D11" i="2"/>
  <c r="D38" i="2" s="1"/>
  <c r="E11" i="2"/>
  <c r="E38" i="2" s="1"/>
  <c r="F11" i="2"/>
  <c r="F38" i="2" s="1"/>
  <c r="G11" i="2"/>
  <c r="G38" i="2" s="1"/>
  <c r="H11" i="2"/>
  <c r="H38" i="2" s="1"/>
  <c r="I11" i="2"/>
  <c r="I38" i="2" s="1"/>
  <c r="J11" i="2"/>
  <c r="J38" i="2" s="1"/>
  <c r="K11" i="2"/>
  <c r="K38" i="2" s="1"/>
  <c r="C7" i="2"/>
  <c r="C34" i="2" s="1"/>
  <c r="D7" i="2"/>
  <c r="D34" i="2" s="1"/>
  <c r="E7" i="2"/>
  <c r="E34" i="2" s="1"/>
  <c r="F7" i="2"/>
  <c r="F34" i="2" s="1"/>
  <c r="G7" i="2"/>
  <c r="G34" i="2" s="1"/>
  <c r="H7" i="2"/>
  <c r="H34" i="2" s="1"/>
  <c r="I7" i="2"/>
  <c r="I34" i="2" s="1"/>
  <c r="J7" i="2"/>
  <c r="J34" i="2" s="1"/>
  <c r="K7" i="2"/>
  <c r="K34" i="2" s="1"/>
  <c r="B7" i="2"/>
  <c r="B34" i="2" s="1"/>
  <c r="B5" i="2"/>
  <c r="B32" i="2" s="1"/>
  <c r="C5" i="2"/>
  <c r="C32" i="2" s="1"/>
  <c r="D5" i="2"/>
  <c r="D32" i="2" s="1"/>
  <c r="E5" i="2"/>
  <c r="E32" i="2" s="1"/>
  <c r="F5" i="2"/>
  <c r="F32" i="2" s="1"/>
  <c r="G5" i="2"/>
  <c r="G32" i="2" s="1"/>
  <c r="H5" i="2"/>
  <c r="H32" i="2" s="1"/>
  <c r="I5" i="2"/>
  <c r="I32" i="2" s="1"/>
  <c r="J5" i="2"/>
  <c r="J32" i="2" s="1"/>
  <c r="K5" i="2"/>
  <c r="K32" i="2" s="1"/>
  <c r="B6" i="2"/>
  <c r="B33" i="2" s="1"/>
  <c r="C6" i="2"/>
  <c r="C33" i="2" s="1"/>
  <c r="D6" i="2"/>
  <c r="D33" i="2" s="1"/>
  <c r="E6" i="2"/>
  <c r="E33" i="2" s="1"/>
  <c r="F6" i="2"/>
  <c r="F33" i="2" s="1"/>
  <c r="G6" i="2"/>
  <c r="G33" i="2" s="1"/>
  <c r="H6" i="2"/>
  <c r="H33" i="2" s="1"/>
  <c r="I6" i="2"/>
  <c r="I33" i="2" s="1"/>
  <c r="J6" i="2"/>
  <c r="J33" i="2" s="1"/>
  <c r="K6" i="2"/>
  <c r="K33" i="2" s="1"/>
  <c r="C4" i="2"/>
  <c r="C31" i="2" s="1"/>
  <c r="D4" i="2"/>
  <c r="D31" i="2" s="1"/>
  <c r="E4" i="2"/>
  <c r="E31" i="2" s="1"/>
  <c r="F4" i="2"/>
  <c r="F31" i="2" s="1"/>
  <c r="G4" i="2"/>
  <c r="G31" i="2" s="1"/>
  <c r="H4" i="2"/>
  <c r="H31" i="2" s="1"/>
  <c r="I4" i="2"/>
  <c r="I31" i="2" s="1"/>
  <c r="J4" i="2"/>
  <c r="J31" i="2" s="1"/>
  <c r="K4" i="2"/>
  <c r="K31" i="2" s="1"/>
  <c r="B4" i="2"/>
  <c r="B31" i="2" s="1"/>
  <c r="B17" i="1"/>
  <c r="C17" i="1"/>
  <c r="D17" i="1"/>
  <c r="E17" i="1"/>
  <c r="F17" i="1"/>
  <c r="G17" i="1"/>
  <c r="H17" i="1"/>
  <c r="I17" i="1"/>
  <c r="J17" i="1"/>
  <c r="K17" i="1"/>
  <c r="E40" i="2" l="1"/>
  <c r="F40" i="2"/>
  <c r="G40" i="2"/>
  <c r="C40" i="2"/>
  <c r="D40" i="2"/>
  <c r="B40" i="2"/>
  <c r="H40" i="2"/>
  <c r="K40" i="2"/>
  <c r="J40" i="2"/>
  <c r="I40" i="2"/>
  <c r="H13" i="2"/>
  <c r="H25" i="2" s="1"/>
  <c r="H51" i="2" s="1"/>
  <c r="I13" i="2"/>
  <c r="I17" i="2" s="1"/>
  <c r="I43" i="2" s="1"/>
  <c r="B13" i="2"/>
  <c r="B26" i="2" s="1"/>
  <c r="B52" i="2" s="1"/>
  <c r="G13" i="2"/>
  <c r="G23" i="2" s="1"/>
  <c r="G49" i="2" s="1"/>
  <c r="E13" i="2"/>
  <c r="E24" i="2" s="1"/>
  <c r="E50" i="2" s="1"/>
  <c r="K13" i="2"/>
  <c r="K17" i="2" s="1"/>
  <c r="K43" i="2" s="1"/>
  <c r="C13" i="2"/>
  <c r="C25" i="2" s="1"/>
  <c r="C51" i="2" s="1"/>
  <c r="D13" i="2"/>
  <c r="D25" i="2" s="1"/>
  <c r="D51" i="2" s="1"/>
  <c r="F13" i="2"/>
  <c r="F24" i="2" s="1"/>
  <c r="F50" i="2" s="1"/>
  <c r="J13" i="2"/>
  <c r="J26" i="2" s="1"/>
  <c r="J52" i="2" s="1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J18" i="3"/>
  <c r="I18" i="3"/>
  <c r="H18" i="3"/>
  <c r="G18" i="3"/>
  <c r="F18" i="3"/>
  <c r="E18" i="3"/>
  <c r="D18" i="3"/>
  <c r="C18" i="3"/>
  <c r="B18" i="3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C18" i="1"/>
  <c r="D18" i="1"/>
  <c r="E18" i="1"/>
  <c r="F18" i="1"/>
  <c r="G18" i="1"/>
  <c r="H18" i="1"/>
  <c r="I18" i="1"/>
  <c r="J18" i="1"/>
  <c r="K18" i="1"/>
  <c r="B18" i="1"/>
  <c r="B28" i="1"/>
  <c r="C28" i="1"/>
  <c r="D28" i="1"/>
  <c r="E28" i="1"/>
  <c r="F28" i="1"/>
  <c r="G28" i="1"/>
  <c r="H28" i="1"/>
  <c r="I28" i="1"/>
  <c r="J28" i="1"/>
  <c r="K28" i="1"/>
  <c r="K30" i="2" s="1"/>
  <c r="C23" i="2" l="1"/>
  <c r="C49" i="2" s="1"/>
  <c r="H20" i="2"/>
  <c r="H46" i="2" s="1"/>
  <c r="H19" i="2"/>
  <c r="H45" i="2" s="1"/>
  <c r="H22" i="2"/>
  <c r="H48" i="2" s="1"/>
  <c r="I26" i="2"/>
  <c r="I52" i="2" s="1"/>
  <c r="H23" i="2"/>
  <c r="H49" i="2" s="1"/>
  <c r="I22" i="2"/>
  <c r="I48" i="2" s="1"/>
  <c r="H17" i="2"/>
  <c r="H43" i="2" s="1"/>
  <c r="I25" i="2"/>
  <c r="I51" i="2" s="1"/>
  <c r="H18" i="2"/>
  <c r="H44" i="2" s="1"/>
  <c r="H26" i="2"/>
  <c r="H52" i="2" s="1"/>
  <c r="I18" i="2"/>
  <c r="I44" i="2" s="1"/>
  <c r="I23" i="2"/>
  <c r="I49" i="2" s="1"/>
  <c r="I20" i="2"/>
  <c r="I46" i="2" s="1"/>
  <c r="J23" i="2"/>
  <c r="J49" i="2" s="1"/>
  <c r="H21" i="2"/>
  <c r="H47" i="2" s="1"/>
  <c r="H24" i="2"/>
  <c r="H50" i="2" s="1"/>
  <c r="F17" i="2"/>
  <c r="F43" i="2" s="1"/>
  <c r="I21" i="2"/>
  <c r="I47" i="2" s="1"/>
  <c r="B18" i="2"/>
  <c r="B44" i="2" s="1"/>
  <c r="I24" i="2"/>
  <c r="I50" i="2" s="1"/>
  <c r="I19" i="2"/>
  <c r="I45" i="2" s="1"/>
  <c r="B24" i="2"/>
  <c r="B50" i="2" s="1"/>
  <c r="C26" i="2"/>
  <c r="C52" i="2" s="1"/>
  <c r="E26" i="2"/>
  <c r="E52" i="2" s="1"/>
  <c r="C22" i="2"/>
  <c r="C48" i="2" s="1"/>
  <c r="C24" i="2"/>
  <c r="C50" i="2" s="1"/>
  <c r="G17" i="2"/>
  <c r="G43" i="2" s="1"/>
  <c r="B20" i="2"/>
  <c r="B46" i="2" s="1"/>
  <c r="B23" i="2"/>
  <c r="B49" i="2" s="1"/>
  <c r="K19" i="2"/>
  <c r="K45" i="2" s="1"/>
  <c r="E17" i="2"/>
  <c r="E43" i="2" s="1"/>
  <c r="G18" i="2"/>
  <c r="G44" i="2" s="1"/>
  <c r="B25" i="2"/>
  <c r="B51" i="2" s="1"/>
  <c r="G21" i="2"/>
  <c r="G47" i="2" s="1"/>
  <c r="E25" i="2"/>
  <c r="E51" i="2" s="1"/>
  <c r="K20" i="2"/>
  <c r="K46" i="2" s="1"/>
  <c r="E22" i="2"/>
  <c r="E48" i="2" s="1"/>
  <c r="B17" i="2"/>
  <c r="B43" i="2" s="1"/>
  <c r="E18" i="2"/>
  <c r="E44" i="2" s="1"/>
  <c r="B21" i="2"/>
  <c r="B47" i="2" s="1"/>
  <c r="G22" i="2"/>
  <c r="G48" i="2" s="1"/>
  <c r="K24" i="2"/>
  <c r="K50" i="2" s="1"/>
  <c r="D26" i="2"/>
  <c r="D52" i="2" s="1"/>
  <c r="G20" i="2"/>
  <c r="G46" i="2" s="1"/>
  <c r="B19" i="2"/>
  <c r="B45" i="2" s="1"/>
  <c r="B22" i="2"/>
  <c r="B48" i="2" s="1"/>
  <c r="G24" i="2"/>
  <c r="G50" i="2" s="1"/>
  <c r="K25" i="2"/>
  <c r="K51" i="2" s="1"/>
  <c r="K23" i="2"/>
  <c r="K49" i="2" s="1"/>
  <c r="E20" i="2"/>
  <c r="E46" i="2" s="1"/>
  <c r="K22" i="2"/>
  <c r="K48" i="2" s="1"/>
  <c r="K18" i="2"/>
  <c r="K44" i="2" s="1"/>
  <c r="K21" i="2"/>
  <c r="K47" i="2" s="1"/>
  <c r="K26" i="2"/>
  <c r="K52" i="2" s="1"/>
  <c r="E19" i="2"/>
  <c r="E45" i="2" s="1"/>
  <c r="E23" i="2"/>
  <c r="E49" i="2" s="1"/>
  <c r="E21" i="2"/>
  <c r="E47" i="2" s="1"/>
  <c r="D22" i="2"/>
  <c r="D48" i="2" s="1"/>
  <c r="D23" i="2"/>
  <c r="D49" i="2" s="1"/>
  <c r="G25" i="2"/>
  <c r="G51" i="2" s="1"/>
  <c r="G26" i="2"/>
  <c r="G52" i="2" s="1"/>
  <c r="J19" i="2"/>
  <c r="J45" i="2" s="1"/>
  <c r="C18" i="2"/>
  <c r="C44" i="2" s="1"/>
  <c r="C19" i="2"/>
  <c r="C45" i="2" s="1"/>
  <c r="C20" i="2"/>
  <c r="C46" i="2" s="1"/>
  <c r="F21" i="2"/>
  <c r="F47" i="2" s="1"/>
  <c r="F25" i="2"/>
  <c r="F51" i="2" s="1"/>
  <c r="D18" i="2"/>
  <c r="D44" i="2" s="1"/>
  <c r="D19" i="2"/>
  <c r="D45" i="2" s="1"/>
  <c r="F22" i="2"/>
  <c r="F48" i="2" s="1"/>
  <c r="F26" i="2"/>
  <c r="F52" i="2" s="1"/>
  <c r="J17" i="2"/>
  <c r="J43" i="2" s="1"/>
  <c r="F19" i="2"/>
  <c r="F45" i="2" s="1"/>
  <c r="D20" i="2"/>
  <c r="D46" i="2" s="1"/>
  <c r="J21" i="2"/>
  <c r="J47" i="2" s="1"/>
  <c r="F23" i="2"/>
  <c r="F49" i="2" s="1"/>
  <c r="D24" i="2"/>
  <c r="D50" i="2" s="1"/>
  <c r="J25" i="2"/>
  <c r="J51" i="2" s="1"/>
  <c r="J24" i="2"/>
  <c r="J50" i="2" s="1"/>
  <c r="C17" i="2"/>
  <c r="C43" i="2" s="1"/>
  <c r="G19" i="2"/>
  <c r="G45" i="2" s="1"/>
  <c r="C21" i="2"/>
  <c r="C47" i="2" s="1"/>
  <c r="F18" i="2"/>
  <c r="F44" i="2" s="1"/>
  <c r="J20" i="2"/>
  <c r="J46" i="2" s="1"/>
  <c r="D17" i="2"/>
  <c r="D43" i="2" s="1"/>
  <c r="J18" i="2"/>
  <c r="J44" i="2" s="1"/>
  <c r="F20" i="2"/>
  <c r="F46" i="2" s="1"/>
  <c r="D21" i="2"/>
  <c r="D47" i="2" s="1"/>
  <c r="J22" i="2"/>
  <c r="J48" i="2" s="1"/>
</calcChain>
</file>

<file path=xl/sharedStrings.xml><?xml version="1.0" encoding="utf-8"?>
<sst xmlns="http://schemas.openxmlformats.org/spreadsheetml/2006/main" count="120" uniqueCount="57">
  <si>
    <t>2010</t>
  </si>
  <si>
    <t>2011</t>
  </si>
  <si>
    <t>2012</t>
  </si>
  <si>
    <t>2013</t>
  </si>
  <si>
    <t>2014</t>
  </si>
  <si>
    <t>Totaal</t>
  </si>
  <si>
    <t>2005</t>
  </si>
  <si>
    <t>2006</t>
  </si>
  <si>
    <t>2007</t>
  </si>
  <si>
    <t>2008</t>
  </si>
  <si>
    <t>2009</t>
  </si>
  <si>
    <t>Persentasieverdeling</t>
  </si>
  <si>
    <t>Voorgraads</t>
  </si>
  <si>
    <t>Nagraads</t>
  </si>
  <si>
    <t>Kwalifikasie</t>
  </si>
  <si>
    <t>Gebaseer op Junie-statistiek</t>
  </si>
  <si>
    <t>Qualification</t>
  </si>
  <si>
    <t>Undergraduate</t>
  </si>
  <si>
    <t>Postgraduate</t>
  </si>
  <si>
    <t>Total</t>
  </si>
  <si>
    <t>Distribution</t>
  </si>
  <si>
    <t>* Occasional students only enrol for selected modules.  These enrolments do not have the attainment of a qualification in mind.</t>
  </si>
  <si>
    <t>*Geleentheidstudente skryf slegs vir enkele modules in.  Die inskrywings is nie met die oog op die verwerwing van 'n kwalifikasie nie.</t>
  </si>
  <si>
    <t>2015</t>
  </si>
  <si>
    <t>2016</t>
  </si>
  <si>
    <t>Voorgraadse Diploma/Sertifikaat</t>
  </si>
  <si>
    <t>Voorgraadse Baccalaureus (Algemeen)</t>
  </si>
  <si>
    <t>Voorgraadse Baccalaureus (Professioneel)</t>
  </si>
  <si>
    <t>Nagraadse Diploma/Sertifikaat</t>
  </si>
  <si>
    <t>Nagraadse Baccalaureus</t>
  </si>
  <si>
    <t>Honneurs</t>
  </si>
  <si>
    <t>Meesters</t>
  </si>
  <si>
    <t>Doktoraal</t>
  </si>
  <si>
    <t>2017</t>
  </si>
  <si>
    <t>Undergraduate Diploma/Certificate</t>
  </si>
  <si>
    <t>Undergraduate Bachelors (General)</t>
  </si>
  <si>
    <t>Undergraduate Bachelors (Professional)</t>
  </si>
  <si>
    <t>Postgraduate Diploma/Certificate</t>
  </si>
  <si>
    <t>Postgraduate Bachelors</t>
  </si>
  <si>
    <t>Honours</t>
  </si>
  <si>
    <t>Masters</t>
  </si>
  <si>
    <t>Doctoral</t>
  </si>
  <si>
    <t>Getal studente per jaar en kwalif</t>
  </si>
  <si>
    <t>VG Dipl/Sert</t>
  </si>
  <si>
    <t>VG Bacc (Alg)</t>
  </si>
  <si>
    <t>VG Bacc (Prof)</t>
  </si>
  <si>
    <t>NG Dipl/Sert</t>
  </si>
  <si>
    <t>NG Bacc</t>
  </si>
  <si>
    <t>Geleentheids</t>
  </si>
  <si>
    <t>UG Dipl/Cert</t>
  </si>
  <si>
    <t>UG Bacc (Gen)</t>
  </si>
  <si>
    <t>UG Bacc (Prof)</t>
  </si>
  <si>
    <t>PG Dipl/Cert</t>
  </si>
  <si>
    <t>PG Bacc</t>
  </si>
  <si>
    <t>Occasional</t>
  </si>
  <si>
    <t>Getal kwalifikasies toegeken per jaar en kwalifikasietipe</t>
  </si>
  <si>
    <t>Qualifications awarded by year and qualification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</si>
</sst>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thin">
        <color theme="2" tint="-9.9948118533890809E-2"/>
      </bottom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2" tint="-9.9948118533890809E-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1" tint="0.499984740745262"/>
      </top>
      <bottom/>
      <diagonal/>
    </border>
    <border>
      <left style="thin">
        <color theme="2" tint="-9.9948118533890809E-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1" tint="0.499984740745262"/>
      </bottom>
      <diagonal/>
    </border>
    <border>
      <left style="thin">
        <color theme="2" tint="-9.9948118533890809E-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2" borderId="2" xfId="0" applyNumberFormat="1" applyFont="1" applyFill="1" applyBorder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0" borderId="3" xfId="1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4" xfId="0" applyFont="1" applyBorder="1" applyAlignment="1">
      <alignment horizontal="left" inden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4" fillId="0" borderId="7" xfId="0" applyFont="1" applyBorder="1" applyAlignment="1">
      <alignment horizontal="left" indent="1"/>
    </xf>
    <xf numFmtId="3" fontId="4" fillId="0" borderId="8" xfId="0" applyNumberFormat="1" applyFont="1" applyBorder="1"/>
    <xf numFmtId="3" fontId="4" fillId="0" borderId="9" xfId="0" applyNumberFormat="1" applyFont="1" applyBorder="1"/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/>
    <xf numFmtId="3" fontId="4" fillId="0" borderId="12" xfId="0" applyNumberFormat="1" applyFont="1" applyBorder="1"/>
    <xf numFmtId="0" fontId="5" fillId="0" borderId="13" xfId="0" applyFont="1" applyBorder="1" applyAlignment="1">
      <alignment horizontal="left"/>
    </xf>
    <xf numFmtId="3" fontId="5" fillId="0" borderId="14" xfId="0" applyNumberFormat="1" applyFont="1" applyBorder="1"/>
    <xf numFmtId="3" fontId="5" fillId="0" borderId="15" xfId="0" applyNumberFormat="1" applyFont="1" applyBorder="1"/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3" fontId="5" fillId="3" borderId="20" xfId="0" applyNumberFormat="1" applyFont="1" applyFill="1" applyBorder="1"/>
    <xf numFmtId="3" fontId="5" fillId="3" borderId="21" xfId="0" applyNumberFormat="1" applyFont="1" applyFill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5" fillId="3" borderId="20" xfId="1" applyNumberFormat="1" applyFont="1" applyFill="1" applyBorder="1"/>
    <xf numFmtId="164" fontId="5" fillId="3" borderId="21" xfId="1" applyNumberFormat="1" applyFont="1" applyFill="1" applyBorder="1"/>
    <xf numFmtId="0" fontId="7" fillId="0" borderId="0" xfId="0" applyFont="1"/>
    <xf numFmtId="0" fontId="0" fillId="0" borderId="0" xfId="0" applyAlignment="1">
      <alignment horizontal="left"/>
    </xf>
    <xf numFmtId="9" fontId="0" fillId="0" borderId="0" xfId="1" applyFont="1"/>
    <xf numFmtId="9" fontId="2" fillId="2" borderId="2" xfId="1" applyFont="1" applyFill="1" applyBorder="1"/>
    <xf numFmtId="0" fontId="4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Inskrywings</a:t>
            </a:r>
            <a:r>
              <a:rPr lang="en-US" b="1" baseline="0"/>
              <a:t> </a:t>
            </a:r>
            <a:r>
              <a:rPr lang="en-US" b="1"/>
              <a:t>per kwalifikasie</a:t>
            </a:r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DataVirGrafiek!$A$4</c:f>
              <c:strCache>
                <c:ptCount val="1"/>
                <c:pt idx="0">
                  <c:v>VG Dipl/Sert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129</c:v>
                </c:pt>
                <c:pt idx="1">
                  <c:v>32</c:v>
                </c:pt>
                <c:pt idx="2">
                  <c:v>94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strRef>
              <c:f>DataVirGrafiek!$A$5</c:f>
              <c:strCache>
                <c:ptCount val="1"/>
                <c:pt idx="0">
                  <c:v>VG Bacc (Alg)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2056</c:v>
                </c:pt>
                <c:pt idx="1">
                  <c:v>2302</c:v>
                </c:pt>
                <c:pt idx="2">
                  <c:v>2211</c:v>
                </c:pt>
                <c:pt idx="3">
                  <c:v>2640</c:v>
                </c:pt>
              </c:numCache>
            </c:numRef>
          </c:val>
        </c:ser>
        <c:ser>
          <c:idx val="2"/>
          <c:order val="2"/>
          <c:tx>
            <c:strRef>
              <c:f>DataVirGrafiek!$A$6</c:f>
              <c:strCache>
                <c:ptCount val="1"/>
                <c:pt idx="0">
                  <c:v>VG Bacc (Prof)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960</c:v>
                </c:pt>
                <c:pt idx="1">
                  <c:v>1320</c:v>
                </c:pt>
                <c:pt idx="2">
                  <c:v>1397</c:v>
                </c:pt>
                <c:pt idx="3">
                  <c:v>1521</c:v>
                </c:pt>
              </c:numCache>
            </c:numRef>
          </c:val>
        </c:ser>
        <c:ser>
          <c:idx val="3"/>
          <c:order val="3"/>
          <c:tx>
            <c:strRef>
              <c:f>DataVirGrafiek!$A$7</c:f>
              <c:strCache>
                <c:ptCount val="1"/>
                <c:pt idx="0">
                  <c:v>NG Dipl/Sert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861</c:v>
                </c:pt>
                <c:pt idx="1">
                  <c:v>1174</c:v>
                </c:pt>
                <c:pt idx="2">
                  <c:v>1298</c:v>
                </c:pt>
                <c:pt idx="3">
                  <c:v>1355</c:v>
                </c:pt>
              </c:numCache>
            </c:numRef>
          </c:val>
        </c:ser>
        <c:ser>
          <c:idx val="4"/>
          <c:order val="4"/>
          <c:tx>
            <c:strRef>
              <c:f>DataVirGrafiek!$A$8</c:f>
              <c:strCache>
                <c:ptCount val="1"/>
                <c:pt idx="0">
                  <c:v>NG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84</c:v>
                </c:pt>
                <c:pt idx="1">
                  <c:v>82</c:v>
                </c:pt>
                <c:pt idx="2">
                  <c:v>73</c:v>
                </c:pt>
                <c:pt idx="3">
                  <c:v>75</c:v>
                </c:pt>
              </c:numCache>
            </c:numRef>
          </c:val>
        </c:ser>
        <c:ser>
          <c:idx val="5"/>
          <c:order val="5"/>
          <c:tx>
            <c:strRef>
              <c:f>DataVirGrafiek!$A$9</c:f>
              <c:strCache>
                <c:ptCount val="1"/>
                <c:pt idx="0">
                  <c:v>Honneurs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1024</c:v>
                </c:pt>
                <c:pt idx="1">
                  <c:v>1229</c:v>
                </c:pt>
                <c:pt idx="2">
                  <c:v>1185</c:v>
                </c:pt>
                <c:pt idx="3">
                  <c:v>1462</c:v>
                </c:pt>
              </c:numCache>
            </c:numRef>
          </c:val>
        </c:ser>
        <c:ser>
          <c:idx val="6"/>
          <c:order val="6"/>
          <c:tx>
            <c:strRef>
              <c:f>DataVirGrafiek!$A$10</c:f>
              <c:strCache>
                <c:ptCount val="1"/>
                <c:pt idx="0">
                  <c:v>Meesters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1014</c:v>
                </c:pt>
                <c:pt idx="1">
                  <c:v>1311</c:v>
                </c:pt>
                <c:pt idx="2">
                  <c:v>1378</c:v>
                </c:pt>
                <c:pt idx="3">
                  <c:v>1624</c:v>
                </c:pt>
              </c:numCache>
            </c:numRef>
          </c:val>
        </c:ser>
        <c:ser>
          <c:idx val="7"/>
          <c:order val="7"/>
          <c:tx>
            <c:strRef>
              <c:f>DataVirGrafiek!$A$11</c:f>
              <c:strCache>
                <c:ptCount val="1"/>
                <c:pt idx="0">
                  <c:v>Doktoraal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120</c:v>
                </c:pt>
                <c:pt idx="1">
                  <c:v>225</c:v>
                </c:pt>
                <c:pt idx="2">
                  <c:v>267</c:v>
                </c:pt>
                <c:pt idx="3">
                  <c:v>305</c:v>
                </c:pt>
              </c:numCache>
            </c:numRef>
          </c:val>
        </c:ser>
        <c:ser>
          <c:idx val="8"/>
          <c:order val="8"/>
          <c:tx>
            <c:strRef>
              <c:f>DataVirGrafiek!$A$12</c:f>
              <c:strCache>
                <c:ptCount val="1"/>
                <c:pt idx="0">
                  <c:v>Geleentheids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(DataVirGrafiek!$B$12,DataVirGrafiek!$G$12,DataVirGrafiek!$I$12,DataVirGrafiek!$K$12)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53073504"/>
        <c:axId val="853074064"/>
      </c:barChart>
      <c:catAx>
        <c:axId val="85307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074064"/>
        <c:crosses val="autoZero"/>
        <c:auto val="1"/>
        <c:lblAlgn val="ctr"/>
        <c:lblOffset val="100"/>
        <c:noMultiLvlLbl val="0"/>
      </c:catAx>
      <c:valAx>
        <c:axId val="85307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0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Number of qualifications</a:t>
            </a:r>
            <a:r>
              <a:rPr lang="en-US" b="1" baseline="0"/>
              <a:t> awarded</a:t>
            </a:r>
            <a:endParaRPr lang="en-US" b="1"/>
          </a:p>
        </c:rich>
      </c:tx>
      <c:layout>
        <c:manualLayout>
          <c:xMode val="edge"/>
          <c:yMode val="edge"/>
          <c:x val="0.33292378917378918"/>
          <c:y val="3.427592116538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29056741618628E-2"/>
          <c:y val="0.143101970865467"/>
          <c:w val="0.87202475173850691"/>
          <c:h val="0.52761777332845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DataVirGrafiek!$A$31</c:f>
              <c:strCache>
                <c:ptCount val="1"/>
                <c:pt idx="0">
                  <c:v>UG Dipl/Cert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(DataVirGrafiek!$B$4,DataVirGrafiek!$G$4,DataVirGrafiek!$I$4,DataVirGrafiek!$K$4)</c:f>
              <c:numCache>
                <c:formatCode>#,##0</c:formatCode>
                <c:ptCount val="4"/>
                <c:pt idx="0">
                  <c:v>129</c:v>
                </c:pt>
                <c:pt idx="1">
                  <c:v>32</c:v>
                </c:pt>
                <c:pt idx="2">
                  <c:v>94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strRef>
              <c:f>DataVirGrafiek!$A$32</c:f>
              <c:strCache>
                <c:ptCount val="1"/>
                <c:pt idx="0">
                  <c:v>UG Bacc (Gen)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(DataVirGrafiek!$B$5,DataVirGrafiek!$G$5,DataVirGrafiek!$I$5,DataVirGrafiek!$K$5)</c:f>
              <c:numCache>
                <c:formatCode>#,##0</c:formatCode>
                <c:ptCount val="4"/>
                <c:pt idx="0">
                  <c:v>2056</c:v>
                </c:pt>
                <c:pt idx="1">
                  <c:v>2302</c:v>
                </c:pt>
                <c:pt idx="2">
                  <c:v>2211</c:v>
                </c:pt>
                <c:pt idx="3">
                  <c:v>2640</c:v>
                </c:pt>
              </c:numCache>
            </c:numRef>
          </c:val>
        </c:ser>
        <c:ser>
          <c:idx val="2"/>
          <c:order val="2"/>
          <c:tx>
            <c:strRef>
              <c:f>DataVirGrafiek!$A$33</c:f>
              <c:strCache>
                <c:ptCount val="1"/>
                <c:pt idx="0">
                  <c:v>UG Bacc (Prof)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(DataVirGrafiek!$B$6,DataVirGrafiek!$G$6,DataVirGrafiek!$I$6,DataVirGrafiek!$K$6)</c:f>
              <c:numCache>
                <c:formatCode>#,##0</c:formatCode>
                <c:ptCount val="4"/>
                <c:pt idx="0">
                  <c:v>960</c:v>
                </c:pt>
                <c:pt idx="1">
                  <c:v>1320</c:v>
                </c:pt>
                <c:pt idx="2">
                  <c:v>1397</c:v>
                </c:pt>
                <c:pt idx="3">
                  <c:v>1521</c:v>
                </c:pt>
              </c:numCache>
            </c:numRef>
          </c:val>
        </c:ser>
        <c:ser>
          <c:idx val="3"/>
          <c:order val="3"/>
          <c:tx>
            <c:strRef>
              <c:f>DataVirGrafiek!$A$34</c:f>
              <c:strCache>
                <c:ptCount val="1"/>
                <c:pt idx="0">
                  <c:v>PG Dipl/Cert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(DataVirGrafiek!$B$7,DataVirGrafiek!$G$7,DataVirGrafiek!$I$7,DataVirGrafiek!$K$7)</c:f>
              <c:numCache>
                <c:formatCode>#,##0</c:formatCode>
                <c:ptCount val="4"/>
                <c:pt idx="0">
                  <c:v>861</c:v>
                </c:pt>
                <c:pt idx="1">
                  <c:v>1174</c:v>
                </c:pt>
                <c:pt idx="2">
                  <c:v>1298</c:v>
                </c:pt>
                <c:pt idx="3">
                  <c:v>1355</c:v>
                </c:pt>
              </c:numCache>
            </c:numRef>
          </c:val>
        </c:ser>
        <c:ser>
          <c:idx val="4"/>
          <c:order val="4"/>
          <c:tx>
            <c:strRef>
              <c:f>DataVirGrafiek!$A$35</c:f>
              <c:strCache>
                <c:ptCount val="1"/>
                <c:pt idx="0">
                  <c:v>PG Bacc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(DataVirGrafiek!$B$8,DataVirGrafiek!$G$8,DataVirGrafiek!$I$8,DataVirGrafiek!$K$8)</c:f>
              <c:numCache>
                <c:formatCode>#,##0</c:formatCode>
                <c:ptCount val="4"/>
                <c:pt idx="0">
                  <c:v>84</c:v>
                </c:pt>
                <c:pt idx="1">
                  <c:v>82</c:v>
                </c:pt>
                <c:pt idx="2">
                  <c:v>73</c:v>
                </c:pt>
                <c:pt idx="3">
                  <c:v>75</c:v>
                </c:pt>
              </c:numCache>
            </c:numRef>
          </c:val>
        </c:ser>
        <c:ser>
          <c:idx val="5"/>
          <c:order val="5"/>
          <c:tx>
            <c:strRef>
              <c:f>DataVirGrafiek!$A$36</c:f>
              <c:strCache>
                <c:ptCount val="1"/>
                <c:pt idx="0">
                  <c:v>Honours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(DataVirGrafiek!$B$9,DataVirGrafiek!$G$9,DataVirGrafiek!$I$9,DataVirGrafiek!$K$9)</c:f>
              <c:numCache>
                <c:formatCode>#,##0</c:formatCode>
                <c:ptCount val="4"/>
                <c:pt idx="0">
                  <c:v>1024</c:v>
                </c:pt>
                <c:pt idx="1">
                  <c:v>1229</c:v>
                </c:pt>
                <c:pt idx="2">
                  <c:v>1185</c:v>
                </c:pt>
                <c:pt idx="3">
                  <c:v>1462</c:v>
                </c:pt>
              </c:numCache>
            </c:numRef>
          </c:val>
        </c:ser>
        <c:ser>
          <c:idx val="6"/>
          <c:order val="6"/>
          <c:tx>
            <c:strRef>
              <c:f>DataVirGrafiek!$A$37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(DataVirGrafiek!$B$10,DataVirGrafiek!$G$10,DataVirGrafiek!$I$10,DataVirGrafiek!$K$10)</c:f>
              <c:numCache>
                <c:formatCode>#,##0</c:formatCode>
                <c:ptCount val="4"/>
                <c:pt idx="0">
                  <c:v>1014</c:v>
                </c:pt>
                <c:pt idx="1">
                  <c:v>1311</c:v>
                </c:pt>
                <c:pt idx="2">
                  <c:v>1378</c:v>
                </c:pt>
                <c:pt idx="3">
                  <c:v>1624</c:v>
                </c:pt>
              </c:numCache>
            </c:numRef>
          </c:val>
        </c:ser>
        <c:ser>
          <c:idx val="7"/>
          <c:order val="7"/>
          <c:tx>
            <c:strRef>
              <c:f>DataVirGrafiek!$A$38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(DataVirGrafiek!$B$3,DataVirGrafiek!$G$3,DataVirGrafiek!$I$3,DataVirGrafiek!$K$3)</c:f>
              <c:strCache>
                <c:ptCount val="4"/>
                <c:pt idx="0">
                  <c:v>2009</c:v>
                </c:pt>
                <c:pt idx="1">
                  <c:v>2014</c:v>
                </c:pt>
                <c:pt idx="2">
                  <c:v>2016</c:v>
                </c:pt>
                <c:pt idx="3">
                  <c:v>2018</c:v>
                </c:pt>
              </c:strCache>
            </c:strRef>
          </c:cat>
          <c:val>
            <c:numRef>
              <c:f>(DataVirGrafiek!$B$11,DataVirGrafiek!$G$11,DataVirGrafiek!$I$11,DataVirGrafiek!$K$11)</c:f>
              <c:numCache>
                <c:formatCode>#,##0</c:formatCode>
                <c:ptCount val="4"/>
                <c:pt idx="0">
                  <c:v>120</c:v>
                </c:pt>
                <c:pt idx="1">
                  <c:v>225</c:v>
                </c:pt>
                <c:pt idx="2">
                  <c:v>267</c:v>
                </c:pt>
                <c:pt idx="3">
                  <c:v>305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53081344"/>
        <c:axId val="853081904"/>
      </c:barChart>
      <c:catAx>
        <c:axId val="85308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081904"/>
        <c:crosses val="autoZero"/>
        <c:auto val="1"/>
        <c:lblAlgn val="ctr"/>
        <c:lblOffset val="100"/>
        <c:noMultiLvlLbl val="0"/>
      </c:catAx>
      <c:valAx>
        <c:axId val="85308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0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15207538490676"/>
          <c:y val="0.79574020240135035"/>
          <c:w val="0.71383330627485986"/>
          <c:h val="0.1594350217225291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30</xdr:row>
      <xdr:rowOff>167640</xdr:rowOff>
    </xdr:from>
    <xdr:to>
      <xdr:col>10</xdr:col>
      <xdr:colOff>137160</xdr:colOff>
      <xdr:row>47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30</xdr:row>
      <xdr:rowOff>167640</xdr:rowOff>
    </xdr:from>
    <xdr:to>
      <xdr:col>10</xdr:col>
      <xdr:colOff>137160</xdr:colOff>
      <xdr:row>47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workbookViewId="0">
      <selection activeCell="A29" sqref="A29"/>
    </sheetView>
  </sheetViews>
  <sheetFormatPr defaultRowHeight="14.4" x14ac:dyDescent="0.3"/>
  <cols>
    <col min="1" max="1" width="40.77734375" customWidth="1"/>
    <col min="2" max="11" width="6.21875" customWidth="1"/>
    <col min="12" max="12" width="8.88671875" customWidth="1"/>
  </cols>
  <sheetData>
    <row r="1" spans="1:11" ht="15.6" x14ac:dyDescent="0.3">
      <c r="A1" s="45" t="s">
        <v>55</v>
      </c>
    </row>
    <row r="2" spans="1:11" ht="4.8" customHeight="1" thickBot="1" x14ac:dyDescent="0.35"/>
    <row r="3" spans="1:11" x14ac:dyDescent="0.3">
      <c r="A3" s="29" t="s">
        <v>14</v>
      </c>
      <c r="B3" s="30" t="s">
        <v>10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23</v>
      </c>
      <c r="I3" s="30" t="s">
        <v>24</v>
      </c>
      <c r="J3" s="30" t="s">
        <v>33</v>
      </c>
      <c r="K3" s="31">
        <v>2018</v>
      </c>
    </row>
    <row r="4" spans="1:11" x14ac:dyDescent="0.3">
      <c r="A4" s="26" t="s">
        <v>12</v>
      </c>
      <c r="B4" s="27">
        <v>3145</v>
      </c>
      <c r="C4" s="27">
        <v>3251</v>
      </c>
      <c r="D4" s="27">
        <v>3385</v>
      </c>
      <c r="E4" s="27">
        <v>3375</v>
      </c>
      <c r="F4" s="27">
        <v>3631</v>
      </c>
      <c r="G4" s="27">
        <v>3654</v>
      </c>
      <c r="H4" s="27">
        <v>3502</v>
      </c>
      <c r="I4" s="27">
        <v>3702</v>
      </c>
      <c r="J4" s="27">
        <v>4032</v>
      </c>
      <c r="K4" s="28">
        <v>4226</v>
      </c>
    </row>
    <row r="5" spans="1:11" x14ac:dyDescent="0.3">
      <c r="A5" s="20" t="s">
        <v>25</v>
      </c>
      <c r="B5" s="21">
        <v>129</v>
      </c>
      <c r="C5" s="21">
        <v>94</v>
      </c>
      <c r="D5" s="21">
        <v>114</v>
      </c>
      <c r="E5" s="21">
        <v>79</v>
      </c>
      <c r="F5" s="21">
        <v>81</v>
      </c>
      <c r="G5" s="21">
        <v>32</v>
      </c>
      <c r="H5" s="21">
        <v>26</v>
      </c>
      <c r="I5" s="21">
        <v>94</v>
      </c>
      <c r="J5" s="21">
        <v>17</v>
      </c>
      <c r="K5" s="22">
        <v>65</v>
      </c>
    </row>
    <row r="6" spans="1:11" x14ac:dyDescent="0.3">
      <c r="A6" s="17" t="s">
        <v>26</v>
      </c>
      <c r="B6" s="18">
        <v>2056</v>
      </c>
      <c r="C6" s="18">
        <v>2082</v>
      </c>
      <c r="D6" s="18">
        <v>2184</v>
      </c>
      <c r="E6" s="18">
        <v>2157</v>
      </c>
      <c r="F6" s="18">
        <v>2345</v>
      </c>
      <c r="G6" s="18">
        <v>2302</v>
      </c>
      <c r="H6" s="18">
        <v>2141</v>
      </c>
      <c r="I6" s="18">
        <v>2211</v>
      </c>
      <c r="J6" s="18">
        <v>2502</v>
      </c>
      <c r="K6" s="19">
        <v>2640</v>
      </c>
    </row>
    <row r="7" spans="1:11" x14ac:dyDescent="0.3">
      <c r="A7" s="23" t="s">
        <v>27</v>
      </c>
      <c r="B7" s="18">
        <v>960</v>
      </c>
      <c r="C7" s="18">
        <v>1075</v>
      </c>
      <c r="D7" s="18">
        <v>1087</v>
      </c>
      <c r="E7" s="18">
        <v>1139</v>
      </c>
      <c r="F7" s="18">
        <v>1205</v>
      </c>
      <c r="G7" s="18">
        <v>1320</v>
      </c>
      <c r="H7" s="18">
        <v>1335</v>
      </c>
      <c r="I7" s="18">
        <v>1397</v>
      </c>
      <c r="J7" s="18">
        <v>1513</v>
      </c>
      <c r="K7" s="19">
        <v>1521</v>
      </c>
    </row>
    <row r="8" spans="1:11" x14ac:dyDescent="0.3">
      <c r="A8" s="26" t="s">
        <v>13</v>
      </c>
      <c r="B8" s="27">
        <v>3103</v>
      </c>
      <c r="C8" s="27">
        <v>3719</v>
      </c>
      <c r="D8" s="27">
        <v>4026</v>
      </c>
      <c r="E8" s="27">
        <v>3990</v>
      </c>
      <c r="F8" s="27">
        <v>4232</v>
      </c>
      <c r="G8" s="27">
        <v>4021</v>
      </c>
      <c r="H8" s="27">
        <v>4152</v>
      </c>
      <c r="I8" s="27">
        <v>4201</v>
      </c>
      <c r="J8" s="27">
        <v>4319</v>
      </c>
      <c r="K8" s="28">
        <v>4821</v>
      </c>
    </row>
    <row r="9" spans="1:11" x14ac:dyDescent="0.3">
      <c r="A9" s="20" t="s">
        <v>28</v>
      </c>
      <c r="B9" s="21">
        <v>861</v>
      </c>
      <c r="C9" s="21">
        <v>1284</v>
      </c>
      <c r="D9" s="21">
        <v>1370</v>
      </c>
      <c r="E9" s="21">
        <v>1196</v>
      </c>
      <c r="F9" s="21">
        <v>1304</v>
      </c>
      <c r="G9" s="21">
        <v>1174</v>
      </c>
      <c r="H9" s="21">
        <v>1303</v>
      </c>
      <c r="I9" s="21">
        <v>1298</v>
      </c>
      <c r="J9" s="21">
        <v>1195</v>
      </c>
      <c r="K9" s="22">
        <v>1355</v>
      </c>
    </row>
    <row r="10" spans="1:11" x14ac:dyDescent="0.3">
      <c r="A10" s="17" t="s">
        <v>29</v>
      </c>
      <c r="B10" s="18">
        <v>84</v>
      </c>
      <c r="C10" s="18">
        <v>76</v>
      </c>
      <c r="D10" s="18">
        <v>86</v>
      </c>
      <c r="E10" s="18">
        <v>81</v>
      </c>
      <c r="F10" s="18">
        <v>75</v>
      </c>
      <c r="G10" s="18">
        <v>82</v>
      </c>
      <c r="H10" s="18">
        <v>83</v>
      </c>
      <c r="I10" s="18">
        <v>73</v>
      </c>
      <c r="J10" s="18">
        <v>81</v>
      </c>
      <c r="K10" s="19">
        <v>75</v>
      </c>
    </row>
    <row r="11" spans="1:11" x14ac:dyDescent="0.3">
      <c r="A11" s="17" t="s">
        <v>30</v>
      </c>
      <c r="B11" s="18">
        <v>1024</v>
      </c>
      <c r="C11" s="18">
        <v>1161</v>
      </c>
      <c r="D11" s="18">
        <v>1275</v>
      </c>
      <c r="E11" s="18">
        <v>1267</v>
      </c>
      <c r="F11" s="18">
        <v>1172</v>
      </c>
      <c r="G11" s="18">
        <v>1229</v>
      </c>
      <c r="H11" s="18">
        <v>1235</v>
      </c>
      <c r="I11" s="18">
        <v>1185</v>
      </c>
      <c r="J11" s="18">
        <v>1296</v>
      </c>
      <c r="K11" s="19">
        <v>1462</v>
      </c>
    </row>
    <row r="12" spans="1:11" x14ac:dyDescent="0.3">
      <c r="A12" s="17" t="s">
        <v>31</v>
      </c>
      <c r="B12" s="18">
        <v>1014</v>
      </c>
      <c r="C12" s="18">
        <v>1059</v>
      </c>
      <c r="D12" s="18">
        <v>1121</v>
      </c>
      <c r="E12" s="18">
        <v>1296</v>
      </c>
      <c r="F12" s="18">
        <v>1441</v>
      </c>
      <c r="G12" s="18">
        <v>1311</v>
      </c>
      <c r="H12" s="18">
        <v>1297</v>
      </c>
      <c r="I12" s="18">
        <v>1378</v>
      </c>
      <c r="J12" s="18">
        <v>1469</v>
      </c>
      <c r="K12" s="19">
        <v>1624</v>
      </c>
    </row>
    <row r="13" spans="1:11" x14ac:dyDescent="0.3">
      <c r="A13" s="23" t="s">
        <v>32</v>
      </c>
      <c r="B13" s="24">
        <v>120</v>
      </c>
      <c r="C13" s="24">
        <v>139</v>
      </c>
      <c r="D13" s="24">
        <v>174</v>
      </c>
      <c r="E13" s="24">
        <v>150</v>
      </c>
      <c r="F13" s="24">
        <v>240</v>
      </c>
      <c r="G13" s="24">
        <v>225</v>
      </c>
      <c r="H13" s="24">
        <v>234</v>
      </c>
      <c r="I13" s="24">
        <v>267</v>
      </c>
      <c r="J13" s="24">
        <v>278</v>
      </c>
      <c r="K13" s="25">
        <v>305</v>
      </c>
    </row>
    <row r="14" spans="1:11" ht="15" thickBot="1" x14ac:dyDescent="0.35">
      <c r="A14" s="32" t="s">
        <v>5</v>
      </c>
      <c r="B14" s="33">
        <f>B4+B8</f>
        <v>6248</v>
      </c>
      <c r="C14" s="33">
        <f t="shared" ref="C14:J14" si="0">C4+C8</f>
        <v>6970</v>
      </c>
      <c r="D14" s="33">
        <f t="shared" si="0"/>
        <v>7411</v>
      </c>
      <c r="E14" s="33">
        <f t="shared" si="0"/>
        <v>7365</v>
      </c>
      <c r="F14" s="33">
        <f t="shared" si="0"/>
        <v>7863</v>
      </c>
      <c r="G14" s="33">
        <f t="shared" si="0"/>
        <v>7675</v>
      </c>
      <c r="H14" s="33">
        <f t="shared" si="0"/>
        <v>7654</v>
      </c>
      <c r="I14" s="33">
        <f t="shared" si="0"/>
        <v>7903</v>
      </c>
      <c r="J14" s="33">
        <f t="shared" si="0"/>
        <v>8351</v>
      </c>
      <c r="K14" s="34">
        <f>SUM(K8,K4)</f>
        <v>9047</v>
      </c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 x14ac:dyDescent="0.35">
      <c r="A16" s="1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29" t="s">
        <v>14</v>
      </c>
      <c r="B17" s="30" t="str">
        <f>B3</f>
        <v>2009</v>
      </c>
      <c r="C17" s="30" t="str">
        <f>C3</f>
        <v>2010</v>
      </c>
      <c r="D17" s="30" t="str">
        <f>D3</f>
        <v>2011</v>
      </c>
      <c r="E17" s="30" t="str">
        <f>E3</f>
        <v>2012</v>
      </c>
      <c r="F17" s="30" t="str">
        <f>F3</f>
        <v>2013</v>
      </c>
      <c r="G17" s="30" t="str">
        <f>G3</f>
        <v>2014</v>
      </c>
      <c r="H17" s="30" t="str">
        <f>H3</f>
        <v>2015</v>
      </c>
      <c r="I17" s="30" t="str">
        <f>I3</f>
        <v>2016</v>
      </c>
      <c r="J17" s="30" t="str">
        <f>J3</f>
        <v>2017</v>
      </c>
      <c r="K17" s="31">
        <f>K3</f>
        <v>2018</v>
      </c>
    </row>
    <row r="18" spans="1:11" x14ac:dyDescent="0.3">
      <c r="A18" s="26" t="s">
        <v>12</v>
      </c>
      <c r="B18" s="35">
        <f>B4/B$14</f>
        <v>0.50336107554417409</v>
      </c>
      <c r="C18" s="35">
        <f>C4/C$14</f>
        <v>0.46642754662840746</v>
      </c>
      <c r="D18" s="35">
        <f>D4/D$14</f>
        <v>0.45675347456483606</v>
      </c>
      <c r="E18" s="35">
        <f>E4/E$14</f>
        <v>0.45824847250509165</v>
      </c>
      <c r="F18" s="35">
        <f>F4/F$14</f>
        <v>0.46178303446521685</v>
      </c>
      <c r="G18" s="35">
        <f>G4/G$14</f>
        <v>0.47609120521172638</v>
      </c>
      <c r="H18" s="35">
        <f>H4/H$14</f>
        <v>0.45753854193885551</v>
      </c>
      <c r="I18" s="35">
        <f>I4/I$14</f>
        <v>0.468429710236619</v>
      </c>
      <c r="J18" s="35">
        <f>J4/J$14</f>
        <v>0.48281642917015927</v>
      </c>
      <c r="K18" s="36">
        <f>K4/K$14</f>
        <v>0.4671161711064441</v>
      </c>
    </row>
    <row r="19" spans="1:11" x14ac:dyDescent="0.3">
      <c r="A19" s="20" t="s">
        <v>25</v>
      </c>
      <c r="B19" s="37">
        <f>B5/B$14</f>
        <v>2.0646606914212547E-2</v>
      </c>
      <c r="C19" s="37">
        <f>C5/C$14</f>
        <v>1.3486370157819226E-2</v>
      </c>
      <c r="D19" s="37">
        <f>D5/D$14</f>
        <v>1.5382539468357846E-2</v>
      </c>
      <c r="E19" s="37">
        <f>E5/E$14</f>
        <v>1.0726408689748812E-2</v>
      </c>
      <c r="F19" s="37">
        <f>F5/F$14</f>
        <v>1.0301411674933231E-2</v>
      </c>
      <c r="G19" s="37">
        <f>G5/G$14</f>
        <v>4.1693811074918563E-3</v>
      </c>
      <c r="H19" s="37">
        <f>H5/H$14</f>
        <v>3.3969166448915601E-3</v>
      </c>
      <c r="I19" s="37">
        <f>I5/I$14</f>
        <v>1.189421738580286E-2</v>
      </c>
      <c r="J19" s="37">
        <f>J5/J$14</f>
        <v>2.0356843491797388E-3</v>
      </c>
      <c r="K19" s="38">
        <f>K5/K$14</f>
        <v>7.1847021111970822E-3</v>
      </c>
    </row>
    <row r="20" spans="1:11" x14ac:dyDescent="0.3">
      <c r="A20" s="17" t="s">
        <v>26</v>
      </c>
      <c r="B20" s="39">
        <f>B6/B$14</f>
        <v>0.32906530089628683</v>
      </c>
      <c r="C20" s="39">
        <f>C6/C$14</f>
        <v>0.29870875179340028</v>
      </c>
      <c r="D20" s="39">
        <f>D6/D$14</f>
        <v>0.29469707192011874</v>
      </c>
      <c r="E20" s="39">
        <f>E6/E$14</f>
        <v>0.29287169042769856</v>
      </c>
      <c r="F20" s="39">
        <f>F6/F$14</f>
        <v>0.29823222688541268</v>
      </c>
      <c r="G20" s="39">
        <f>G6/G$14</f>
        <v>0.29993485342019544</v>
      </c>
      <c r="H20" s="39">
        <f>H6/H$14</f>
        <v>0.27972302064280113</v>
      </c>
      <c r="I20" s="39">
        <f>I6/I$14</f>
        <v>0.27976717702138426</v>
      </c>
      <c r="J20" s="39">
        <f>J6/J$14</f>
        <v>0.29960483774398278</v>
      </c>
      <c r="K20" s="40">
        <f>K6/K$14</f>
        <v>0.29180943959323535</v>
      </c>
    </row>
    <row r="21" spans="1:11" x14ac:dyDescent="0.3">
      <c r="A21" s="23" t="s">
        <v>27</v>
      </c>
      <c r="B21" s="41">
        <f>B7/B$14</f>
        <v>0.15364916773367476</v>
      </c>
      <c r="C21" s="41">
        <f>C7/C$14</f>
        <v>0.15423242467718795</v>
      </c>
      <c r="D21" s="41">
        <f>D7/D$14</f>
        <v>0.14667386317635947</v>
      </c>
      <c r="E21" s="41">
        <f>E7/E$14</f>
        <v>0.15465037338764426</v>
      </c>
      <c r="F21" s="41">
        <f>F7/F$14</f>
        <v>0.15324939590487091</v>
      </c>
      <c r="G21" s="41">
        <f>G7/G$14</f>
        <v>0.17198697068403909</v>
      </c>
      <c r="H21" s="41">
        <f>H7/H$14</f>
        <v>0.1744186046511628</v>
      </c>
      <c r="I21" s="41">
        <f>I7/I$14</f>
        <v>0.17676831582943187</v>
      </c>
      <c r="J21" s="41">
        <f>J7/J$14</f>
        <v>0.18117590707699677</v>
      </c>
      <c r="K21" s="42">
        <f>K7/K$14</f>
        <v>0.16812202940201171</v>
      </c>
    </row>
    <row r="22" spans="1:11" x14ac:dyDescent="0.3">
      <c r="A22" s="26" t="s">
        <v>13</v>
      </c>
      <c r="B22" s="35">
        <f>B8/B$14</f>
        <v>0.49663892445582586</v>
      </c>
      <c r="C22" s="35">
        <f>C8/C$14</f>
        <v>0.53357245337159254</v>
      </c>
      <c r="D22" s="35">
        <f>D8/D$14</f>
        <v>0.54324652543516394</v>
      </c>
      <c r="E22" s="35">
        <f>E8/E$14</f>
        <v>0.5417515274949084</v>
      </c>
      <c r="F22" s="35">
        <f>F8/F$14</f>
        <v>0.53821696553478315</v>
      </c>
      <c r="G22" s="35">
        <f>G8/G$14</f>
        <v>0.52390879478827357</v>
      </c>
      <c r="H22" s="35">
        <f>H8/H$14</f>
        <v>0.54246145806114454</v>
      </c>
      <c r="I22" s="35">
        <f>I8/I$14</f>
        <v>0.53157028976338094</v>
      </c>
      <c r="J22" s="35">
        <f>J8/J$14</f>
        <v>0.51718357082984079</v>
      </c>
      <c r="K22" s="36">
        <f>K8/K$14</f>
        <v>0.5328838288935559</v>
      </c>
    </row>
    <row r="23" spans="1:11" x14ac:dyDescent="0.3">
      <c r="A23" s="20" t="s">
        <v>28</v>
      </c>
      <c r="B23" s="37">
        <f>B9/B$14</f>
        <v>0.13780409731113957</v>
      </c>
      <c r="C23" s="37">
        <f>C9/C$14</f>
        <v>0.18421807747489238</v>
      </c>
      <c r="D23" s="37">
        <f>D9/D$14</f>
        <v>0.18486034273377411</v>
      </c>
      <c r="E23" s="37">
        <f>E9/E$14</f>
        <v>0.16238968092328582</v>
      </c>
      <c r="F23" s="37">
        <f>F9/F$14</f>
        <v>0.16584001017423375</v>
      </c>
      <c r="G23" s="37">
        <f>G9/G$14</f>
        <v>0.15296416938110749</v>
      </c>
      <c r="H23" s="37">
        <f>H9/H$14</f>
        <v>0.1702377841651424</v>
      </c>
      <c r="I23" s="37">
        <f>I9/I$14</f>
        <v>0.16424142730608629</v>
      </c>
      <c r="J23" s="37">
        <f>J9/J$14</f>
        <v>0.14309663513351695</v>
      </c>
      <c r="K23" s="38">
        <f>K9/K$14</f>
        <v>0.1497734055488007</v>
      </c>
    </row>
    <row r="24" spans="1:11" x14ac:dyDescent="0.3">
      <c r="A24" s="17" t="s">
        <v>29</v>
      </c>
      <c r="B24" s="39">
        <f>B10/B$14</f>
        <v>1.3444302176696543E-2</v>
      </c>
      <c r="C24" s="39">
        <f>C10/C$14</f>
        <v>1.09038737446198E-2</v>
      </c>
      <c r="D24" s="39">
        <f>D10/D$14</f>
        <v>1.1604371879638375E-2</v>
      </c>
      <c r="E24" s="39">
        <f>E10/E$14</f>
        <v>1.0997963340122199E-2</v>
      </c>
      <c r="F24" s="39">
        <f>F10/F$14</f>
        <v>9.5383441434566951E-3</v>
      </c>
      <c r="G24" s="39">
        <f>G10/G$14</f>
        <v>1.0684039087947883E-2</v>
      </c>
      <c r="H24" s="39">
        <f>H10/H$14</f>
        <v>1.0844003135615364E-2</v>
      </c>
      <c r="I24" s="39">
        <f>I10/I$14</f>
        <v>9.2369986081234975E-3</v>
      </c>
      <c r="J24" s="39">
        <f>J10/J$14</f>
        <v>9.6994371931505216E-3</v>
      </c>
      <c r="K24" s="40">
        <f>K10/K$14</f>
        <v>8.2900408975350951E-3</v>
      </c>
    </row>
    <row r="25" spans="1:11" x14ac:dyDescent="0.3">
      <c r="A25" s="17" t="s">
        <v>30</v>
      </c>
      <c r="B25" s="39">
        <f>B11/B$14</f>
        <v>0.16389244558258642</v>
      </c>
      <c r="C25" s="39">
        <f>C11/C$14</f>
        <v>0.16657101865136298</v>
      </c>
      <c r="D25" s="39">
        <f>D11/D$14</f>
        <v>0.17204155984347591</v>
      </c>
      <c r="E25" s="39">
        <f>E11/E$14</f>
        <v>0.17202987101154107</v>
      </c>
      <c r="F25" s="39">
        <f>F11/F$14</f>
        <v>0.14905252448174997</v>
      </c>
      <c r="G25" s="39">
        <f>G11/G$14</f>
        <v>0.16013029315960911</v>
      </c>
      <c r="H25" s="39">
        <f>H11/H$14</f>
        <v>0.16135354063234911</v>
      </c>
      <c r="I25" s="39">
        <f>I11/I$14</f>
        <v>0.14994305959762116</v>
      </c>
      <c r="J25" s="39">
        <f>J11/J$14</f>
        <v>0.15519099509040835</v>
      </c>
      <c r="K25" s="40">
        <f>K11/K$14</f>
        <v>0.16160053056261744</v>
      </c>
    </row>
    <row r="26" spans="1:11" x14ac:dyDescent="0.3">
      <c r="A26" s="17" t="s">
        <v>31</v>
      </c>
      <c r="B26" s="39">
        <f>B12/B$14</f>
        <v>0.162291933418694</v>
      </c>
      <c r="C26" s="39">
        <f>C12/C$14</f>
        <v>0.15193687230989958</v>
      </c>
      <c r="D26" s="39">
        <f>D12/D$14</f>
        <v>0.15126163810551882</v>
      </c>
      <c r="E26" s="39">
        <f>E12/E$14</f>
        <v>0.17596741344195518</v>
      </c>
      <c r="F26" s="39">
        <f>F12/F$14</f>
        <v>0.18326338547628132</v>
      </c>
      <c r="G26" s="39">
        <f>G12/G$14</f>
        <v>0.17081433224755702</v>
      </c>
      <c r="H26" s="39">
        <f>H12/H$14</f>
        <v>0.16945388032401359</v>
      </c>
      <c r="I26" s="39">
        <f>I12/I$14</f>
        <v>0.17436416550676959</v>
      </c>
      <c r="J26" s="39">
        <f>J12/J$14</f>
        <v>0.17590707699676686</v>
      </c>
      <c r="K26" s="40">
        <f>K12/K$14</f>
        <v>0.17950701890129325</v>
      </c>
    </row>
    <row r="27" spans="1:11" x14ac:dyDescent="0.3">
      <c r="A27" s="23" t="s">
        <v>32</v>
      </c>
      <c r="B27" s="41">
        <f>B13/B$14</f>
        <v>1.9206145966709345E-2</v>
      </c>
      <c r="C27" s="41">
        <f>C13/C$14</f>
        <v>1.9942611190817791E-2</v>
      </c>
      <c r="D27" s="41">
        <f>D13/D$14</f>
        <v>2.3478612872756714E-2</v>
      </c>
      <c r="E27" s="41">
        <f>E13/E$14</f>
        <v>2.0366598778004074E-2</v>
      </c>
      <c r="F27" s="41">
        <f>F13/F$14</f>
        <v>3.0522701259061428E-2</v>
      </c>
      <c r="G27" s="41">
        <f>G13/G$14</f>
        <v>2.9315960912052116E-2</v>
      </c>
      <c r="H27" s="41">
        <f>H13/H$14</f>
        <v>3.0572249804024041E-2</v>
      </c>
      <c r="I27" s="41">
        <f>I13/I$14</f>
        <v>3.3784638744780465E-2</v>
      </c>
      <c r="J27" s="41">
        <f>J13/J$14</f>
        <v>3.3289426415998087E-2</v>
      </c>
      <c r="K27" s="42">
        <f>K13/K$14</f>
        <v>3.3712832983309383E-2</v>
      </c>
    </row>
    <row r="28" spans="1:11" ht="15" thickBot="1" x14ac:dyDescent="0.35">
      <c r="A28" s="32" t="s">
        <v>5</v>
      </c>
      <c r="B28" s="43">
        <f t="shared" ref="B28:K28" si="1">B14/B$14</f>
        <v>1</v>
      </c>
      <c r="C28" s="43">
        <f t="shared" si="1"/>
        <v>1</v>
      </c>
      <c r="D28" s="43">
        <f t="shared" si="1"/>
        <v>1</v>
      </c>
      <c r="E28" s="43">
        <f t="shared" si="1"/>
        <v>1</v>
      </c>
      <c r="F28" s="43">
        <f t="shared" si="1"/>
        <v>1</v>
      </c>
      <c r="G28" s="43">
        <f t="shared" si="1"/>
        <v>1</v>
      </c>
      <c r="H28" s="43">
        <f t="shared" si="1"/>
        <v>1</v>
      </c>
      <c r="I28" s="43">
        <f t="shared" si="1"/>
        <v>1</v>
      </c>
      <c r="J28" s="43">
        <f t="shared" si="1"/>
        <v>1</v>
      </c>
      <c r="K28" s="44">
        <f t="shared" si="1"/>
        <v>1</v>
      </c>
    </row>
    <row r="29" spans="1:11" x14ac:dyDescent="0.3">
      <c r="A29" s="16"/>
    </row>
    <row r="50" spans="1:10" x14ac:dyDescent="0.3">
      <c r="A50" s="49" t="s">
        <v>22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</row>
  </sheetData>
  <mergeCells count="1">
    <mergeCell ref="A50:J51"/>
  </mergeCells>
  <conditionalFormatting sqref="A4:A13">
    <cfRule type="duplicateValues" dxfId="11" priority="10"/>
  </conditionalFormatting>
  <conditionalFormatting sqref="A18:A27"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&amp;L&amp;9US June Statistics&amp;C&amp;9&amp;D&amp;R&amp;9US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workbookViewId="0">
      <selection activeCell="B4" sqref="B4"/>
    </sheetView>
  </sheetViews>
  <sheetFormatPr defaultRowHeight="14.4" x14ac:dyDescent="0.3"/>
  <cols>
    <col min="1" max="1" width="31" customWidth="1"/>
    <col min="2" max="11" width="6.21875" customWidth="1"/>
  </cols>
  <sheetData>
    <row r="1" spans="1:11" ht="15.6" x14ac:dyDescent="0.3">
      <c r="A1" s="45" t="s">
        <v>56</v>
      </c>
    </row>
    <row r="2" spans="1:11" ht="4.8" customHeight="1" thickBot="1" x14ac:dyDescent="0.35"/>
    <row r="3" spans="1:11" x14ac:dyDescent="0.3">
      <c r="A3" s="29" t="s">
        <v>16</v>
      </c>
      <c r="B3" s="30">
        <v>2008</v>
      </c>
      <c r="C3" s="30">
        <v>2009</v>
      </c>
      <c r="D3" s="30">
        <v>2010</v>
      </c>
      <c r="E3" s="30">
        <v>2011</v>
      </c>
      <c r="F3" s="30">
        <v>2012</v>
      </c>
      <c r="G3" s="30">
        <v>2013</v>
      </c>
      <c r="H3" s="30">
        <v>2014</v>
      </c>
      <c r="I3" s="30">
        <v>2015</v>
      </c>
      <c r="J3" s="30">
        <v>2016</v>
      </c>
      <c r="K3" s="31">
        <v>2017</v>
      </c>
    </row>
    <row r="4" spans="1:11" x14ac:dyDescent="0.3">
      <c r="A4" s="26" t="s">
        <v>17</v>
      </c>
      <c r="B4" s="27">
        <v>3145</v>
      </c>
      <c r="C4" s="27">
        <v>3251</v>
      </c>
      <c r="D4" s="27">
        <v>3385</v>
      </c>
      <c r="E4" s="27">
        <v>3375</v>
      </c>
      <c r="F4" s="27">
        <v>3631</v>
      </c>
      <c r="G4" s="27">
        <v>3654</v>
      </c>
      <c r="H4" s="27">
        <v>3502</v>
      </c>
      <c r="I4" s="27">
        <v>3702</v>
      </c>
      <c r="J4" s="27">
        <v>4032</v>
      </c>
      <c r="K4" s="28">
        <v>4226</v>
      </c>
    </row>
    <row r="5" spans="1:11" x14ac:dyDescent="0.3">
      <c r="A5" s="20" t="s">
        <v>34</v>
      </c>
      <c r="B5" s="21">
        <v>129</v>
      </c>
      <c r="C5" s="21">
        <v>94</v>
      </c>
      <c r="D5" s="21">
        <v>114</v>
      </c>
      <c r="E5" s="21">
        <v>79</v>
      </c>
      <c r="F5" s="21">
        <v>81</v>
      </c>
      <c r="G5" s="21">
        <v>32</v>
      </c>
      <c r="H5" s="21">
        <v>26</v>
      </c>
      <c r="I5" s="21">
        <v>94</v>
      </c>
      <c r="J5" s="21">
        <v>17</v>
      </c>
      <c r="K5" s="22">
        <v>65</v>
      </c>
    </row>
    <row r="6" spans="1:11" x14ac:dyDescent="0.3">
      <c r="A6" s="17" t="s">
        <v>35</v>
      </c>
      <c r="B6" s="18">
        <v>2056</v>
      </c>
      <c r="C6" s="18">
        <v>2082</v>
      </c>
      <c r="D6" s="18">
        <v>2184</v>
      </c>
      <c r="E6" s="18">
        <v>2157</v>
      </c>
      <c r="F6" s="18">
        <v>2345</v>
      </c>
      <c r="G6" s="18">
        <v>2302</v>
      </c>
      <c r="H6" s="18">
        <v>2141</v>
      </c>
      <c r="I6" s="18">
        <v>2211</v>
      </c>
      <c r="J6" s="18">
        <v>2502</v>
      </c>
      <c r="K6" s="19">
        <v>2640</v>
      </c>
    </row>
    <row r="7" spans="1:11" x14ac:dyDescent="0.3">
      <c r="A7" s="23" t="s">
        <v>36</v>
      </c>
      <c r="B7" s="18">
        <v>960</v>
      </c>
      <c r="C7" s="18">
        <v>1075</v>
      </c>
      <c r="D7" s="18">
        <v>1087</v>
      </c>
      <c r="E7" s="18">
        <v>1139</v>
      </c>
      <c r="F7" s="18">
        <v>1205</v>
      </c>
      <c r="G7" s="18">
        <v>1320</v>
      </c>
      <c r="H7" s="18">
        <v>1335</v>
      </c>
      <c r="I7" s="18">
        <v>1397</v>
      </c>
      <c r="J7" s="18">
        <v>1513</v>
      </c>
      <c r="K7" s="19">
        <v>1521</v>
      </c>
    </row>
    <row r="8" spans="1:11" x14ac:dyDescent="0.3">
      <c r="A8" s="26" t="s">
        <v>18</v>
      </c>
      <c r="B8" s="27">
        <v>3103</v>
      </c>
      <c r="C8" s="27">
        <v>3719</v>
      </c>
      <c r="D8" s="27">
        <v>4026</v>
      </c>
      <c r="E8" s="27">
        <v>3990</v>
      </c>
      <c r="F8" s="27">
        <v>4232</v>
      </c>
      <c r="G8" s="27">
        <v>4021</v>
      </c>
      <c r="H8" s="27">
        <v>4152</v>
      </c>
      <c r="I8" s="27">
        <v>4201</v>
      </c>
      <c r="J8" s="27">
        <v>4319</v>
      </c>
      <c r="K8" s="28">
        <v>4821</v>
      </c>
    </row>
    <row r="9" spans="1:11" x14ac:dyDescent="0.3">
      <c r="A9" s="20" t="s">
        <v>37</v>
      </c>
      <c r="B9" s="21">
        <v>861</v>
      </c>
      <c r="C9" s="21">
        <v>1284</v>
      </c>
      <c r="D9" s="21">
        <v>1370</v>
      </c>
      <c r="E9" s="21">
        <v>1196</v>
      </c>
      <c r="F9" s="21">
        <v>1304</v>
      </c>
      <c r="G9" s="21">
        <v>1174</v>
      </c>
      <c r="H9" s="21">
        <v>1303</v>
      </c>
      <c r="I9" s="21">
        <v>1298</v>
      </c>
      <c r="J9" s="21">
        <v>1195</v>
      </c>
      <c r="K9" s="22">
        <v>1355</v>
      </c>
    </row>
    <row r="10" spans="1:11" x14ac:dyDescent="0.3">
      <c r="A10" s="17" t="s">
        <v>38</v>
      </c>
      <c r="B10" s="18">
        <v>84</v>
      </c>
      <c r="C10" s="18">
        <v>76</v>
      </c>
      <c r="D10" s="18">
        <v>86</v>
      </c>
      <c r="E10" s="18">
        <v>81</v>
      </c>
      <c r="F10" s="18">
        <v>75</v>
      </c>
      <c r="G10" s="18">
        <v>82</v>
      </c>
      <c r="H10" s="18">
        <v>83</v>
      </c>
      <c r="I10" s="18">
        <v>73</v>
      </c>
      <c r="J10" s="18">
        <v>81</v>
      </c>
      <c r="K10" s="19">
        <v>75</v>
      </c>
    </row>
    <row r="11" spans="1:11" x14ac:dyDescent="0.3">
      <c r="A11" s="17" t="s">
        <v>39</v>
      </c>
      <c r="B11" s="18">
        <v>1024</v>
      </c>
      <c r="C11" s="18">
        <v>1161</v>
      </c>
      <c r="D11" s="18">
        <v>1275</v>
      </c>
      <c r="E11" s="18">
        <v>1267</v>
      </c>
      <c r="F11" s="18">
        <v>1172</v>
      </c>
      <c r="G11" s="18">
        <v>1229</v>
      </c>
      <c r="H11" s="18">
        <v>1235</v>
      </c>
      <c r="I11" s="18">
        <v>1185</v>
      </c>
      <c r="J11" s="18">
        <v>1296</v>
      </c>
      <c r="K11" s="19">
        <v>1462</v>
      </c>
    </row>
    <row r="12" spans="1:11" x14ac:dyDescent="0.3">
      <c r="A12" s="17" t="s">
        <v>40</v>
      </c>
      <c r="B12" s="18">
        <v>1014</v>
      </c>
      <c r="C12" s="18">
        <v>1059</v>
      </c>
      <c r="D12" s="18">
        <v>1121</v>
      </c>
      <c r="E12" s="18">
        <v>1296</v>
      </c>
      <c r="F12" s="18">
        <v>1441</v>
      </c>
      <c r="G12" s="18">
        <v>1311</v>
      </c>
      <c r="H12" s="18">
        <v>1297</v>
      </c>
      <c r="I12" s="18">
        <v>1378</v>
      </c>
      <c r="J12" s="18">
        <v>1469</v>
      </c>
      <c r="K12" s="19">
        <v>1624</v>
      </c>
    </row>
    <row r="13" spans="1:11" x14ac:dyDescent="0.3">
      <c r="A13" s="23" t="s">
        <v>41</v>
      </c>
      <c r="B13" s="24">
        <v>120</v>
      </c>
      <c r="C13" s="24">
        <v>139</v>
      </c>
      <c r="D13" s="24">
        <v>174</v>
      </c>
      <c r="E13" s="24">
        <v>150</v>
      </c>
      <c r="F13" s="24">
        <v>240</v>
      </c>
      <c r="G13" s="24">
        <v>225</v>
      </c>
      <c r="H13" s="24">
        <v>234</v>
      </c>
      <c r="I13" s="24">
        <v>267</v>
      </c>
      <c r="J13" s="24">
        <v>278</v>
      </c>
      <c r="K13" s="25">
        <v>305</v>
      </c>
    </row>
    <row r="14" spans="1:11" ht="15" thickBot="1" x14ac:dyDescent="0.35">
      <c r="A14" s="32" t="s">
        <v>19</v>
      </c>
      <c r="B14" s="33">
        <f>B4+B8</f>
        <v>6248</v>
      </c>
      <c r="C14" s="33">
        <f t="shared" ref="C14:J14" si="0">C4+C8</f>
        <v>6970</v>
      </c>
      <c r="D14" s="33">
        <f t="shared" si="0"/>
        <v>7411</v>
      </c>
      <c r="E14" s="33">
        <f t="shared" si="0"/>
        <v>7365</v>
      </c>
      <c r="F14" s="33">
        <f t="shared" si="0"/>
        <v>7863</v>
      </c>
      <c r="G14" s="33">
        <f t="shared" si="0"/>
        <v>7675</v>
      </c>
      <c r="H14" s="33">
        <f t="shared" si="0"/>
        <v>7654</v>
      </c>
      <c r="I14" s="33">
        <f t="shared" si="0"/>
        <v>7903</v>
      </c>
      <c r="J14" s="33">
        <f t="shared" si="0"/>
        <v>8351</v>
      </c>
      <c r="K14" s="34">
        <f>SUM(K8,K4)</f>
        <v>9047</v>
      </c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 x14ac:dyDescent="0.35">
      <c r="A16" s="15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29" t="s">
        <v>16</v>
      </c>
      <c r="B17" s="30">
        <f>B3</f>
        <v>2008</v>
      </c>
      <c r="C17" s="30">
        <f>C3</f>
        <v>2009</v>
      </c>
      <c r="D17" s="30">
        <f>D3</f>
        <v>2010</v>
      </c>
      <c r="E17" s="30">
        <f>E3</f>
        <v>2011</v>
      </c>
      <c r="F17" s="30">
        <f>F3</f>
        <v>2012</v>
      </c>
      <c r="G17" s="30">
        <f>G3</f>
        <v>2013</v>
      </c>
      <c r="H17" s="30">
        <f>H3</f>
        <v>2014</v>
      </c>
      <c r="I17" s="30">
        <f>I3</f>
        <v>2015</v>
      </c>
      <c r="J17" s="30">
        <f>J3</f>
        <v>2016</v>
      </c>
      <c r="K17" s="31">
        <f>K3</f>
        <v>2017</v>
      </c>
    </row>
    <row r="18" spans="1:11" x14ac:dyDescent="0.3">
      <c r="A18" s="26" t="s">
        <v>17</v>
      </c>
      <c r="B18" s="35">
        <f>B4/B$14</f>
        <v>0.50336107554417409</v>
      </c>
      <c r="C18" s="35">
        <f>C4/C$14</f>
        <v>0.46642754662840746</v>
      </c>
      <c r="D18" s="35">
        <f>D4/D$14</f>
        <v>0.45675347456483606</v>
      </c>
      <c r="E18" s="35">
        <f>E4/E$14</f>
        <v>0.45824847250509165</v>
      </c>
      <c r="F18" s="35">
        <f>F4/F$14</f>
        <v>0.46178303446521685</v>
      </c>
      <c r="G18" s="35">
        <f>G4/G$14</f>
        <v>0.47609120521172638</v>
      </c>
      <c r="H18" s="35">
        <f>H4/H$14</f>
        <v>0.45753854193885551</v>
      </c>
      <c r="I18" s="35">
        <f>I4/I$14</f>
        <v>0.468429710236619</v>
      </c>
      <c r="J18" s="35">
        <f>J4/J$14</f>
        <v>0.48281642917015927</v>
      </c>
      <c r="K18" s="36">
        <f>K4/K$14</f>
        <v>0.4671161711064441</v>
      </c>
    </row>
    <row r="19" spans="1:11" x14ac:dyDescent="0.3">
      <c r="A19" s="20" t="s">
        <v>34</v>
      </c>
      <c r="B19" s="37">
        <f>B5/B$14</f>
        <v>2.0646606914212547E-2</v>
      </c>
      <c r="C19" s="37">
        <f>C5/C$14</f>
        <v>1.3486370157819226E-2</v>
      </c>
      <c r="D19" s="37">
        <f>D5/D$14</f>
        <v>1.5382539468357846E-2</v>
      </c>
      <c r="E19" s="37">
        <f>E5/E$14</f>
        <v>1.0726408689748812E-2</v>
      </c>
      <c r="F19" s="37">
        <f>F5/F$14</f>
        <v>1.0301411674933231E-2</v>
      </c>
      <c r="G19" s="37">
        <f>G5/G$14</f>
        <v>4.1693811074918563E-3</v>
      </c>
      <c r="H19" s="37">
        <f>H5/H$14</f>
        <v>3.3969166448915601E-3</v>
      </c>
      <c r="I19" s="37">
        <f>I5/I$14</f>
        <v>1.189421738580286E-2</v>
      </c>
      <c r="J19" s="37">
        <f>J5/J$14</f>
        <v>2.0356843491797388E-3</v>
      </c>
      <c r="K19" s="38">
        <f>K5/K$14</f>
        <v>7.1847021111970822E-3</v>
      </c>
    </row>
    <row r="20" spans="1:11" x14ac:dyDescent="0.3">
      <c r="A20" s="17" t="s">
        <v>35</v>
      </c>
      <c r="B20" s="39">
        <f>B6/B$14</f>
        <v>0.32906530089628683</v>
      </c>
      <c r="C20" s="39">
        <f>C6/C$14</f>
        <v>0.29870875179340028</v>
      </c>
      <c r="D20" s="39">
        <f>D6/D$14</f>
        <v>0.29469707192011874</v>
      </c>
      <c r="E20" s="39">
        <f>E6/E$14</f>
        <v>0.29287169042769856</v>
      </c>
      <c r="F20" s="39">
        <f>F6/F$14</f>
        <v>0.29823222688541268</v>
      </c>
      <c r="G20" s="39">
        <f>G6/G$14</f>
        <v>0.29993485342019544</v>
      </c>
      <c r="H20" s="39">
        <f>H6/H$14</f>
        <v>0.27972302064280113</v>
      </c>
      <c r="I20" s="39">
        <f>I6/I$14</f>
        <v>0.27976717702138426</v>
      </c>
      <c r="J20" s="39">
        <f>J6/J$14</f>
        <v>0.29960483774398278</v>
      </c>
      <c r="K20" s="40">
        <f>K6/K$14</f>
        <v>0.29180943959323535</v>
      </c>
    </row>
    <row r="21" spans="1:11" x14ac:dyDescent="0.3">
      <c r="A21" s="23" t="s">
        <v>36</v>
      </c>
      <c r="B21" s="41">
        <f>B7/B$14</f>
        <v>0.15364916773367476</v>
      </c>
      <c r="C21" s="41">
        <f>C7/C$14</f>
        <v>0.15423242467718795</v>
      </c>
      <c r="D21" s="41">
        <f>D7/D$14</f>
        <v>0.14667386317635947</v>
      </c>
      <c r="E21" s="41">
        <f>E7/E$14</f>
        <v>0.15465037338764426</v>
      </c>
      <c r="F21" s="41">
        <f>F7/F$14</f>
        <v>0.15324939590487091</v>
      </c>
      <c r="G21" s="41">
        <f>G7/G$14</f>
        <v>0.17198697068403909</v>
      </c>
      <c r="H21" s="41">
        <f>H7/H$14</f>
        <v>0.1744186046511628</v>
      </c>
      <c r="I21" s="41">
        <f>I7/I$14</f>
        <v>0.17676831582943187</v>
      </c>
      <c r="J21" s="41">
        <f>J7/J$14</f>
        <v>0.18117590707699677</v>
      </c>
      <c r="K21" s="42">
        <f>K7/K$14</f>
        <v>0.16812202940201171</v>
      </c>
    </row>
    <row r="22" spans="1:11" x14ac:dyDescent="0.3">
      <c r="A22" s="26" t="s">
        <v>18</v>
      </c>
      <c r="B22" s="35">
        <f>B8/B$14</f>
        <v>0.49663892445582586</v>
      </c>
      <c r="C22" s="35">
        <f>C8/C$14</f>
        <v>0.53357245337159254</v>
      </c>
      <c r="D22" s="35">
        <f>D8/D$14</f>
        <v>0.54324652543516394</v>
      </c>
      <c r="E22" s="35">
        <f>E8/E$14</f>
        <v>0.5417515274949084</v>
      </c>
      <c r="F22" s="35">
        <f>F8/F$14</f>
        <v>0.53821696553478315</v>
      </c>
      <c r="G22" s="35">
        <f>G8/G$14</f>
        <v>0.52390879478827357</v>
      </c>
      <c r="H22" s="35">
        <f>H8/H$14</f>
        <v>0.54246145806114454</v>
      </c>
      <c r="I22" s="35">
        <f>I8/I$14</f>
        <v>0.53157028976338094</v>
      </c>
      <c r="J22" s="35">
        <f>J8/J$14</f>
        <v>0.51718357082984079</v>
      </c>
      <c r="K22" s="36">
        <f>K8/K$14</f>
        <v>0.5328838288935559</v>
      </c>
    </row>
    <row r="23" spans="1:11" x14ac:dyDescent="0.3">
      <c r="A23" s="20" t="s">
        <v>37</v>
      </c>
      <c r="B23" s="37">
        <f>B9/B$14</f>
        <v>0.13780409731113957</v>
      </c>
      <c r="C23" s="37">
        <f>C9/C$14</f>
        <v>0.18421807747489238</v>
      </c>
      <c r="D23" s="37">
        <f>D9/D$14</f>
        <v>0.18486034273377411</v>
      </c>
      <c r="E23" s="37">
        <f>E9/E$14</f>
        <v>0.16238968092328582</v>
      </c>
      <c r="F23" s="37">
        <f>F9/F$14</f>
        <v>0.16584001017423375</v>
      </c>
      <c r="G23" s="37">
        <f>G9/G$14</f>
        <v>0.15296416938110749</v>
      </c>
      <c r="H23" s="37">
        <f>H9/H$14</f>
        <v>0.1702377841651424</v>
      </c>
      <c r="I23" s="37">
        <f>I9/I$14</f>
        <v>0.16424142730608629</v>
      </c>
      <c r="J23" s="37">
        <f>J9/J$14</f>
        <v>0.14309663513351695</v>
      </c>
      <c r="K23" s="38">
        <f>K9/K$14</f>
        <v>0.1497734055488007</v>
      </c>
    </row>
    <row r="24" spans="1:11" x14ac:dyDescent="0.3">
      <c r="A24" s="17" t="s">
        <v>38</v>
      </c>
      <c r="B24" s="39">
        <f>B10/B$14</f>
        <v>1.3444302176696543E-2</v>
      </c>
      <c r="C24" s="39">
        <f>C10/C$14</f>
        <v>1.09038737446198E-2</v>
      </c>
      <c r="D24" s="39">
        <f>D10/D$14</f>
        <v>1.1604371879638375E-2</v>
      </c>
      <c r="E24" s="39">
        <f>E10/E$14</f>
        <v>1.0997963340122199E-2</v>
      </c>
      <c r="F24" s="39">
        <f>F10/F$14</f>
        <v>9.5383441434566951E-3</v>
      </c>
      <c r="G24" s="39">
        <f>G10/G$14</f>
        <v>1.0684039087947883E-2</v>
      </c>
      <c r="H24" s="39">
        <f>H10/H$14</f>
        <v>1.0844003135615364E-2</v>
      </c>
      <c r="I24" s="39">
        <f>I10/I$14</f>
        <v>9.2369986081234975E-3</v>
      </c>
      <c r="J24" s="39">
        <f>J10/J$14</f>
        <v>9.6994371931505216E-3</v>
      </c>
      <c r="K24" s="40">
        <f>K10/K$14</f>
        <v>8.2900408975350951E-3</v>
      </c>
    </row>
    <row r="25" spans="1:11" x14ac:dyDescent="0.3">
      <c r="A25" s="17" t="s">
        <v>39</v>
      </c>
      <c r="B25" s="39">
        <f>B11/B$14</f>
        <v>0.16389244558258642</v>
      </c>
      <c r="C25" s="39">
        <f>C11/C$14</f>
        <v>0.16657101865136298</v>
      </c>
      <c r="D25" s="39">
        <f>D11/D$14</f>
        <v>0.17204155984347591</v>
      </c>
      <c r="E25" s="39">
        <f>E11/E$14</f>
        <v>0.17202987101154107</v>
      </c>
      <c r="F25" s="39">
        <f>F11/F$14</f>
        <v>0.14905252448174997</v>
      </c>
      <c r="G25" s="39">
        <f>G11/G$14</f>
        <v>0.16013029315960911</v>
      </c>
      <c r="H25" s="39">
        <f>H11/H$14</f>
        <v>0.16135354063234911</v>
      </c>
      <c r="I25" s="39">
        <f>I11/I$14</f>
        <v>0.14994305959762116</v>
      </c>
      <c r="J25" s="39">
        <f>J11/J$14</f>
        <v>0.15519099509040835</v>
      </c>
      <c r="K25" s="40">
        <f>K11/K$14</f>
        <v>0.16160053056261744</v>
      </c>
    </row>
    <row r="26" spans="1:11" x14ac:dyDescent="0.3">
      <c r="A26" s="17" t="s">
        <v>40</v>
      </c>
      <c r="B26" s="39">
        <f>B12/B$14</f>
        <v>0.162291933418694</v>
      </c>
      <c r="C26" s="39">
        <f>C12/C$14</f>
        <v>0.15193687230989958</v>
      </c>
      <c r="D26" s="39">
        <f>D12/D$14</f>
        <v>0.15126163810551882</v>
      </c>
      <c r="E26" s="39">
        <f>E12/E$14</f>
        <v>0.17596741344195518</v>
      </c>
      <c r="F26" s="39">
        <f>F12/F$14</f>
        <v>0.18326338547628132</v>
      </c>
      <c r="G26" s="39">
        <f>G12/G$14</f>
        <v>0.17081433224755702</v>
      </c>
      <c r="H26" s="39">
        <f>H12/H$14</f>
        <v>0.16945388032401359</v>
      </c>
      <c r="I26" s="39">
        <f>I12/I$14</f>
        <v>0.17436416550676959</v>
      </c>
      <c r="J26" s="39">
        <f>J12/J$14</f>
        <v>0.17590707699676686</v>
      </c>
      <c r="K26" s="40">
        <f>K12/K$14</f>
        <v>0.17950701890129325</v>
      </c>
    </row>
    <row r="27" spans="1:11" x14ac:dyDescent="0.3">
      <c r="A27" s="23" t="s">
        <v>41</v>
      </c>
      <c r="B27" s="41">
        <f>B13/B$14</f>
        <v>1.9206145966709345E-2</v>
      </c>
      <c r="C27" s="41">
        <f>C13/C$14</f>
        <v>1.9942611190817791E-2</v>
      </c>
      <c r="D27" s="41">
        <f>D13/D$14</f>
        <v>2.3478612872756714E-2</v>
      </c>
      <c r="E27" s="41">
        <f>E13/E$14</f>
        <v>2.0366598778004074E-2</v>
      </c>
      <c r="F27" s="41">
        <f>F13/F$14</f>
        <v>3.0522701259061428E-2</v>
      </c>
      <c r="G27" s="41">
        <f>G13/G$14</f>
        <v>2.9315960912052116E-2</v>
      </c>
      <c r="H27" s="41">
        <f>H13/H$14</f>
        <v>3.0572249804024041E-2</v>
      </c>
      <c r="I27" s="41">
        <f>I13/I$14</f>
        <v>3.3784638744780465E-2</v>
      </c>
      <c r="J27" s="41">
        <f>J13/J$14</f>
        <v>3.3289426415998087E-2</v>
      </c>
      <c r="K27" s="42">
        <f>K13/K$14</f>
        <v>3.3712832983309383E-2</v>
      </c>
    </row>
    <row r="28" spans="1:11" ht="15" thickBot="1" x14ac:dyDescent="0.35">
      <c r="A28" s="32" t="s">
        <v>19</v>
      </c>
      <c r="B28" s="43">
        <f>B14/B$14</f>
        <v>1</v>
      </c>
      <c r="C28" s="43">
        <f>C14/C$14</f>
        <v>1</v>
      </c>
      <c r="D28" s="43">
        <f>D14/D$14</f>
        <v>1</v>
      </c>
      <c r="E28" s="43">
        <f>E14/E$14</f>
        <v>1</v>
      </c>
      <c r="F28" s="43">
        <f>F14/F$14</f>
        <v>1</v>
      </c>
      <c r="G28" s="43">
        <f>G14/G$14</f>
        <v>1</v>
      </c>
      <c r="H28" s="43">
        <f>H14/H$14</f>
        <v>1</v>
      </c>
      <c r="I28" s="43">
        <f>I14/I$14</f>
        <v>1</v>
      </c>
      <c r="J28" s="43">
        <f>J14/J$14</f>
        <v>1</v>
      </c>
      <c r="K28" s="44">
        <f>K14/K$14</f>
        <v>1</v>
      </c>
    </row>
    <row r="29" spans="1:11" x14ac:dyDescent="0.3">
      <c r="A29" s="16"/>
    </row>
    <row r="50" spans="1:10" x14ac:dyDescent="0.3">
      <c r="A50" s="49" t="s">
        <v>21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</row>
  </sheetData>
  <mergeCells count="1">
    <mergeCell ref="A50:J51"/>
  </mergeCells>
  <conditionalFormatting sqref="A4:A13">
    <cfRule type="duplicateValues" dxfId="9" priority="5"/>
  </conditionalFormatting>
  <conditionalFormatting sqref="A18:A27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&amp;L&amp;9&amp;D&amp;R&amp;9SU June Statistics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workbookViewId="0"/>
  </sheetViews>
  <sheetFormatPr defaultRowHeight="14.4" x14ac:dyDescent="0.3"/>
  <cols>
    <col min="1" max="1" width="28.44140625" customWidth="1"/>
    <col min="2" max="11" width="7.77734375" customWidth="1"/>
  </cols>
  <sheetData>
    <row r="1" spans="1:11" ht="15.6" x14ac:dyDescent="0.3">
      <c r="A1" s="4" t="s">
        <v>42</v>
      </c>
    </row>
    <row r="2" spans="1:11" ht="4.8" customHeight="1" x14ac:dyDescent="0.3"/>
    <row r="3" spans="1:11" x14ac:dyDescent="0.3">
      <c r="A3" s="1" t="s">
        <v>14</v>
      </c>
      <c r="B3" s="3" t="str">
        <f>'Figuur 7'!B3</f>
        <v>2009</v>
      </c>
      <c r="C3" s="3" t="str">
        <f>'Figuur 7'!C3</f>
        <v>2010</v>
      </c>
      <c r="D3" s="3" t="str">
        <f>'Figuur 7'!D3</f>
        <v>2011</v>
      </c>
      <c r="E3" s="3" t="str">
        <f>'Figuur 7'!E3</f>
        <v>2012</v>
      </c>
      <c r="F3" s="3" t="str">
        <f>'Figuur 7'!F3</f>
        <v>2013</v>
      </c>
      <c r="G3" s="3" t="str">
        <f>'Figuur 7'!G3</f>
        <v>2014</v>
      </c>
      <c r="H3" s="3" t="str">
        <f>'Figuur 7'!H3</f>
        <v>2015</v>
      </c>
      <c r="I3" s="3" t="str">
        <f>'Figuur 7'!I3</f>
        <v>2016</v>
      </c>
      <c r="J3" s="3" t="str">
        <f>'Figuur 7'!J3</f>
        <v>2017</v>
      </c>
      <c r="K3" s="3">
        <f>'Figuur 7'!K3</f>
        <v>2018</v>
      </c>
    </row>
    <row r="4" spans="1:11" x14ac:dyDescent="0.3">
      <c r="A4" s="46" t="s">
        <v>43</v>
      </c>
      <c r="B4" s="6">
        <f>'Figuur 7'!B5</f>
        <v>129</v>
      </c>
      <c r="C4" s="6">
        <f>'Figuur 7'!C5</f>
        <v>94</v>
      </c>
      <c r="D4" s="6">
        <f>'Figuur 7'!D5</f>
        <v>114</v>
      </c>
      <c r="E4" s="6">
        <f>'Figuur 7'!E5</f>
        <v>79</v>
      </c>
      <c r="F4" s="6">
        <f>'Figuur 7'!F5</f>
        <v>81</v>
      </c>
      <c r="G4" s="6">
        <f>'Figuur 7'!G5</f>
        <v>32</v>
      </c>
      <c r="H4" s="6">
        <f>'Figuur 7'!H5</f>
        <v>26</v>
      </c>
      <c r="I4" s="6">
        <f>'Figuur 7'!I5</f>
        <v>94</v>
      </c>
      <c r="J4" s="6">
        <f>'Figuur 7'!J5</f>
        <v>17</v>
      </c>
      <c r="K4" s="6">
        <f>'Figuur 7'!K5</f>
        <v>65</v>
      </c>
    </row>
    <row r="5" spans="1:11" x14ac:dyDescent="0.3">
      <c r="A5" s="46" t="s">
        <v>44</v>
      </c>
      <c r="B5" s="6">
        <f>'Figuur 7'!B6</f>
        <v>2056</v>
      </c>
      <c r="C5" s="6">
        <f>'Figuur 7'!C6</f>
        <v>2082</v>
      </c>
      <c r="D5" s="6">
        <f>'Figuur 7'!D6</f>
        <v>2184</v>
      </c>
      <c r="E5" s="6">
        <f>'Figuur 7'!E6</f>
        <v>2157</v>
      </c>
      <c r="F5" s="6">
        <f>'Figuur 7'!F6</f>
        <v>2345</v>
      </c>
      <c r="G5" s="6">
        <f>'Figuur 7'!G6</f>
        <v>2302</v>
      </c>
      <c r="H5" s="6">
        <f>'Figuur 7'!H6</f>
        <v>2141</v>
      </c>
      <c r="I5" s="6">
        <f>'Figuur 7'!I6</f>
        <v>2211</v>
      </c>
      <c r="J5" s="6">
        <f>'Figuur 7'!J6</f>
        <v>2502</v>
      </c>
      <c r="K5" s="6">
        <f>'Figuur 7'!K6</f>
        <v>2640</v>
      </c>
    </row>
    <row r="6" spans="1:11" x14ac:dyDescent="0.3">
      <c r="A6" s="46" t="s">
        <v>45</v>
      </c>
      <c r="B6" s="6">
        <f>'Figuur 7'!B7</f>
        <v>960</v>
      </c>
      <c r="C6" s="6">
        <f>'Figuur 7'!C7</f>
        <v>1075</v>
      </c>
      <c r="D6" s="6">
        <f>'Figuur 7'!D7</f>
        <v>1087</v>
      </c>
      <c r="E6" s="6">
        <f>'Figuur 7'!E7</f>
        <v>1139</v>
      </c>
      <c r="F6" s="6">
        <f>'Figuur 7'!F7</f>
        <v>1205</v>
      </c>
      <c r="G6" s="6">
        <f>'Figuur 7'!G7</f>
        <v>1320</v>
      </c>
      <c r="H6" s="6">
        <f>'Figuur 7'!H7</f>
        <v>1335</v>
      </c>
      <c r="I6" s="6">
        <f>'Figuur 7'!I7</f>
        <v>1397</v>
      </c>
      <c r="J6" s="6">
        <f>'Figuur 7'!J7</f>
        <v>1513</v>
      </c>
      <c r="K6" s="6">
        <f>'Figuur 7'!K7</f>
        <v>1521</v>
      </c>
    </row>
    <row r="7" spans="1:11" x14ac:dyDescent="0.3">
      <c r="A7" s="46" t="s">
        <v>46</v>
      </c>
      <c r="B7" s="6">
        <f>'Figuur 7'!B9</f>
        <v>861</v>
      </c>
      <c r="C7" s="6">
        <f>'Figuur 7'!C9</f>
        <v>1284</v>
      </c>
      <c r="D7" s="6">
        <f>'Figuur 7'!D9</f>
        <v>1370</v>
      </c>
      <c r="E7" s="6">
        <f>'Figuur 7'!E9</f>
        <v>1196</v>
      </c>
      <c r="F7" s="6">
        <f>'Figuur 7'!F9</f>
        <v>1304</v>
      </c>
      <c r="G7" s="6">
        <f>'Figuur 7'!G9</f>
        <v>1174</v>
      </c>
      <c r="H7" s="6">
        <f>'Figuur 7'!H9</f>
        <v>1303</v>
      </c>
      <c r="I7" s="6">
        <f>'Figuur 7'!I9</f>
        <v>1298</v>
      </c>
      <c r="J7" s="6">
        <f>'Figuur 7'!J9</f>
        <v>1195</v>
      </c>
      <c r="K7" s="6">
        <f>'Figuur 7'!K9</f>
        <v>1355</v>
      </c>
    </row>
    <row r="8" spans="1:11" x14ac:dyDescent="0.3">
      <c r="A8" s="46" t="s">
        <v>47</v>
      </c>
      <c r="B8" s="6">
        <f>'Figuur 7'!B10</f>
        <v>84</v>
      </c>
      <c r="C8" s="6">
        <f>'Figuur 7'!C10</f>
        <v>76</v>
      </c>
      <c r="D8" s="6">
        <f>'Figuur 7'!D10</f>
        <v>86</v>
      </c>
      <c r="E8" s="6">
        <f>'Figuur 7'!E10</f>
        <v>81</v>
      </c>
      <c r="F8" s="6">
        <f>'Figuur 7'!F10</f>
        <v>75</v>
      </c>
      <c r="G8" s="6">
        <f>'Figuur 7'!G10</f>
        <v>82</v>
      </c>
      <c r="H8" s="6">
        <f>'Figuur 7'!H10</f>
        <v>83</v>
      </c>
      <c r="I8" s="6">
        <f>'Figuur 7'!I10</f>
        <v>73</v>
      </c>
      <c r="J8" s="6">
        <f>'Figuur 7'!J10</f>
        <v>81</v>
      </c>
      <c r="K8" s="6">
        <f>'Figuur 7'!K10</f>
        <v>75</v>
      </c>
    </row>
    <row r="9" spans="1:11" x14ac:dyDescent="0.3">
      <c r="A9" s="46" t="s">
        <v>30</v>
      </c>
      <c r="B9" s="6">
        <f>'Figuur 7'!B11</f>
        <v>1024</v>
      </c>
      <c r="C9" s="6">
        <f>'Figuur 7'!C11</f>
        <v>1161</v>
      </c>
      <c r="D9" s="6">
        <f>'Figuur 7'!D11</f>
        <v>1275</v>
      </c>
      <c r="E9" s="6">
        <f>'Figuur 7'!E11</f>
        <v>1267</v>
      </c>
      <c r="F9" s="6">
        <f>'Figuur 7'!F11</f>
        <v>1172</v>
      </c>
      <c r="G9" s="6">
        <f>'Figuur 7'!G11</f>
        <v>1229</v>
      </c>
      <c r="H9" s="6">
        <f>'Figuur 7'!H11</f>
        <v>1235</v>
      </c>
      <c r="I9" s="6">
        <f>'Figuur 7'!I11</f>
        <v>1185</v>
      </c>
      <c r="J9" s="6">
        <f>'Figuur 7'!J11</f>
        <v>1296</v>
      </c>
      <c r="K9" s="6">
        <f>'Figuur 7'!K11</f>
        <v>1462</v>
      </c>
    </row>
    <row r="10" spans="1:11" x14ac:dyDescent="0.3">
      <c r="A10" s="46" t="s">
        <v>31</v>
      </c>
      <c r="B10" s="6">
        <f>'Figuur 7'!B12</f>
        <v>1014</v>
      </c>
      <c r="C10" s="6">
        <f>'Figuur 7'!C12</f>
        <v>1059</v>
      </c>
      <c r="D10" s="6">
        <f>'Figuur 7'!D12</f>
        <v>1121</v>
      </c>
      <c r="E10" s="6">
        <f>'Figuur 7'!E12</f>
        <v>1296</v>
      </c>
      <c r="F10" s="6">
        <f>'Figuur 7'!F12</f>
        <v>1441</v>
      </c>
      <c r="G10" s="6">
        <f>'Figuur 7'!G12</f>
        <v>1311</v>
      </c>
      <c r="H10" s="6">
        <f>'Figuur 7'!H12</f>
        <v>1297</v>
      </c>
      <c r="I10" s="6">
        <f>'Figuur 7'!I12</f>
        <v>1378</v>
      </c>
      <c r="J10" s="6">
        <f>'Figuur 7'!J12</f>
        <v>1469</v>
      </c>
      <c r="K10" s="6">
        <f>'Figuur 7'!K12</f>
        <v>1624</v>
      </c>
    </row>
    <row r="11" spans="1:11" x14ac:dyDescent="0.3">
      <c r="A11" s="46" t="s">
        <v>32</v>
      </c>
      <c r="B11" s="6">
        <f>'Figuur 7'!B13</f>
        <v>120</v>
      </c>
      <c r="C11" s="6">
        <f>'Figuur 7'!C13</f>
        <v>139</v>
      </c>
      <c r="D11" s="6">
        <f>'Figuur 7'!D13</f>
        <v>174</v>
      </c>
      <c r="E11" s="6">
        <f>'Figuur 7'!E13</f>
        <v>150</v>
      </c>
      <c r="F11" s="6">
        <f>'Figuur 7'!F13</f>
        <v>240</v>
      </c>
      <c r="G11" s="6">
        <f>'Figuur 7'!G13</f>
        <v>225</v>
      </c>
      <c r="H11" s="6">
        <f>'Figuur 7'!H13</f>
        <v>234</v>
      </c>
      <c r="I11" s="6">
        <f>'Figuur 7'!I13</f>
        <v>267</v>
      </c>
      <c r="J11" s="6">
        <f>'Figuur 7'!J13</f>
        <v>278</v>
      </c>
      <c r="K11" s="6">
        <f>'Figuur 7'!K13</f>
        <v>305</v>
      </c>
    </row>
    <row r="12" spans="1:11" x14ac:dyDescent="0.3">
      <c r="A12" s="11" t="s">
        <v>48</v>
      </c>
      <c r="B12" s="6" t="e">
        <f>'Figuur 7'!#REF!</f>
        <v>#REF!</v>
      </c>
      <c r="C12" s="6" t="e">
        <f>'Figuur 7'!#REF!</f>
        <v>#REF!</v>
      </c>
      <c r="D12" s="6" t="e">
        <f>'Figuur 7'!#REF!</f>
        <v>#REF!</v>
      </c>
      <c r="E12" s="6" t="e">
        <f>'Figuur 7'!#REF!</f>
        <v>#REF!</v>
      </c>
      <c r="F12" s="6" t="e">
        <f>'Figuur 7'!#REF!</f>
        <v>#REF!</v>
      </c>
      <c r="G12" s="6" t="e">
        <f>'Figuur 7'!#REF!</f>
        <v>#REF!</v>
      </c>
      <c r="H12" s="6" t="e">
        <f>'Figuur 7'!#REF!</f>
        <v>#REF!</v>
      </c>
      <c r="I12" s="6" t="e">
        <f>'Figuur 7'!#REF!</f>
        <v>#REF!</v>
      </c>
      <c r="J12" s="6" t="e">
        <f>'Figuur 7'!#REF!</f>
        <v>#REF!</v>
      </c>
      <c r="K12" s="6" t="e">
        <f>'Figuur 7'!#REF!</f>
        <v>#REF!</v>
      </c>
    </row>
    <row r="13" spans="1:11" x14ac:dyDescent="0.3">
      <c r="A13" s="2" t="s">
        <v>5</v>
      </c>
      <c r="B13" s="7" t="e">
        <f t="shared" ref="B13:K13" si="0">SUM(B4:B12)</f>
        <v>#REF!</v>
      </c>
      <c r="C13" s="7" t="e">
        <f t="shared" si="0"/>
        <v>#REF!</v>
      </c>
      <c r="D13" s="7" t="e">
        <f t="shared" si="0"/>
        <v>#REF!</v>
      </c>
      <c r="E13" s="7" t="e">
        <f t="shared" si="0"/>
        <v>#REF!</v>
      </c>
      <c r="F13" s="7" t="e">
        <f t="shared" si="0"/>
        <v>#REF!</v>
      </c>
      <c r="G13" s="7" t="e">
        <f t="shared" si="0"/>
        <v>#REF!</v>
      </c>
      <c r="H13" s="7" t="e">
        <f t="shared" si="0"/>
        <v>#REF!</v>
      </c>
      <c r="I13" s="7" t="e">
        <f t="shared" si="0"/>
        <v>#REF!</v>
      </c>
      <c r="J13" s="7" t="e">
        <f t="shared" si="0"/>
        <v>#REF!</v>
      </c>
      <c r="K13" s="7" t="e">
        <f t="shared" si="0"/>
        <v>#REF!</v>
      </c>
    </row>
    <row r="15" spans="1:11" x14ac:dyDescent="0.3">
      <c r="A15" s="9" t="s">
        <v>11</v>
      </c>
    </row>
    <row r="16" spans="1:11" x14ac:dyDescent="0.3">
      <c r="A16" s="1" t="s">
        <v>14</v>
      </c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0</v>
      </c>
      <c r="H16" s="3" t="s">
        <v>1</v>
      </c>
      <c r="I16" s="3" t="s">
        <v>2</v>
      </c>
      <c r="J16" s="3" t="s">
        <v>3</v>
      </c>
      <c r="K16" s="3" t="s">
        <v>4</v>
      </c>
    </row>
    <row r="17" spans="1:11" x14ac:dyDescent="0.3">
      <c r="A17" s="46" t="s">
        <v>43</v>
      </c>
      <c r="B17" s="8" t="e">
        <f t="shared" ref="B17:K17" si="1">B4/B$13</f>
        <v>#REF!</v>
      </c>
      <c r="C17" s="8" t="e">
        <f t="shared" si="1"/>
        <v>#REF!</v>
      </c>
      <c r="D17" s="8" t="e">
        <f t="shared" si="1"/>
        <v>#REF!</v>
      </c>
      <c r="E17" s="8" t="e">
        <f t="shared" si="1"/>
        <v>#REF!</v>
      </c>
      <c r="F17" s="8" t="e">
        <f t="shared" si="1"/>
        <v>#REF!</v>
      </c>
      <c r="G17" s="8" t="e">
        <f t="shared" si="1"/>
        <v>#REF!</v>
      </c>
      <c r="H17" s="8" t="e">
        <f t="shared" si="1"/>
        <v>#REF!</v>
      </c>
      <c r="I17" s="8" t="e">
        <f t="shared" si="1"/>
        <v>#REF!</v>
      </c>
      <c r="J17" s="8" t="e">
        <f t="shared" si="1"/>
        <v>#REF!</v>
      </c>
      <c r="K17" s="8" t="e">
        <f t="shared" si="1"/>
        <v>#REF!</v>
      </c>
    </row>
    <row r="18" spans="1:11" x14ac:dyDescent="0.3">
      <c r="A18" s="46" t="s">
        <v>44</v>
      </c>
      <c r="B18" s="8" t="e">
        <f t="shared" ref="B18:K18" si="2">B5/B$13</f>
        <v>#REF!</v>
      </c>
      <c r="C18" s="8" t="e">
        <f t="shared" si="2"/>
        <v>#REF!</v>
      </c>
      <c r="D18" s="8" t="e">
        <f t="shared" si="2"/>
        <v>#REF!</v>
      </c>
      <c r="E18" s="8" t="e">
        <f t="shared" si="2"/>
        <v>#REF!</v>
      </c>
      <c r="F18" s="8" t="e">
        <f t="shared" si="2"/>
        <v>#REF!</v>
      </c>
      <c r="G18" s="8" t="e">
        <f t="shared" si="2"/>
        <v>#REF!</v>
      </c>
      <c r="H18" s="8" t="e">
        <f t="shared" si="2"/>
        <v>#REF!</v>
      </c>
      <c r="I18" s="8" t="e">
        <f t="shared" si="2"/>
        <v>#REF!</v>
      </c>
      <c r="J18" s="8" t="e">
        <f t="shared" si="2"/>
        <v>#REF!</v>
      </c>
      <c r="K18" s="8" t="e">
        <f t="shared" si="2"/>
        <v>#REF!</v>
      </c>
    </row>
    <row r="19" spans="1:11" x14ac:dyDescent="0.3">
      <c r="A19" s="46" t="s">
        <v>45</v>
      </c>
      <c r="B19" s="8" t="e">
        <f t="shared" ref="B19:K19" si="3">B6/B$13</f>
        <v>#REF!</v>
      </c>
      <c r="C19" s="8" t="e">
        <f t="shared" si="3"/>
        <v>#REF!</v>
      </c>
      <c r="D19" s="8" t="e">
        <f t="shared" si="3"/>
        <v>#REF!</v>
      </c>
      <c r="E19" s="8" t="e">
        <f t="shared" si="3"/>
        <v>#REF!</v>
      </c>
      <c r="F19" s="8" t="e">
        <f t="shared" si="3"/>
        <v>#REF!</v>
      </c>
      <c r="G19" s="8" t="e">
        <f t="shared" si="3"/>
        <v>#REF!</v>
      </c>
      <c r="H19" s="8" t="e">
        <f t="shared" si="3"/>
        <v>#REF!</v>
      </c>
      <c r="I19" s="8" t="e">
        <f t="shared" si="3"/>
        <v>#REF!</v>
      </c>
      <c r="J19" s="8" t="e">
        <f t="shared" si="3"/>
        <v>#REF!</v>
      </c>
      <c r="K19" s="8" t="e">
        <f t="shared" si="3"/>
        <v>#REF!</v>
      </c>
    </row>
    <row r="20" spans="1:11" x14ac:dyDescent="0.3">
      <c r="A20" s="46" t="s">
        <v>46</v>
      </c>
      <c r="B20" s="8" t="e">
        <f t="shared" ref="B20:K20" si="4">B7/B$13</f>
        <v>#REF!</v>
      </c>
      <c r="C20" s="8" t="e">
        <f t="shared" si="4"/>
        <v>#REF!</v>
      </c>
      <c r="D20" s="8" t="e">
        <f t="shared" si="4"/>
        <v>#REF!</v>
      </c>
      <c r="E20" s="8" t="e">
        <f t="shared" si="4"/>
        <v>#REF!</v>
      </c>
      <c r="F20" s="8" t="e">
        <f t="shared" si="4"/>
        <v>#REF!</v>
      </c>
      <c r="G20" s="8" t="e">
        <f t="shared" si="4"/>
        <v>#REF!</v>
      </c>
      <c r="H20" s="8" t="e">
        <f t="shared" si="4"/>
        <v>#REF!</v>
      </c>
      <c r="I20" s="8" t="e">
        <f t="shared" si="4"/>
        <v>#REF!</v>
      </c>
      <c r="J20" s="8" t="e">
        <f t="shared" si="4"/>
        <v>#REF!</v>
      </c>
      <c r="K20" s="8" t="e">
        <f t="shared" si="4"/>
        <v>#REF!</v>
      </c>
    </row>
    <row r="21" spans="1:11" x14ac:dyDescent="0.3">
      <c r="A21" s="46" t="s">
        <v>47</v>
      </c>
      <c r="B21" s="8" t="e">
        <f t="shared" ref="B21:K21" si="5">B8/B$13</f>
        <v>#REF!</v>
      </c>
      <c r="C21" s="8" t="e">
        <f t="shared" si="5"/>
        <v>#REF!</v>
      </c>
      <c r="D21" s="8" t="e">
        <f t="shared" si="5"/>
        <v>#REF!</v>
      </c>
      <c r="E21" s="8" t="e">
        <f t="shared" si="5"/>
        <v>#REF!</v>
      </c>
      <c r="F21" s="8" t="e">
        <f t="shared" si="5"/>
        <v>#REF!</v>
      </c>
      <c r="G21" s="8" t="e">
        <f t="shared" si="5"/>
        <v>#REF!</v>
      </c>
      <c r="H21" s="8" t="e">
        <f t="shared" si="5"/>
        <v>#REF!</v>
      </c>
      <c r="I21" s="8" t="e">
        <f t="shared" si="5"/>
        <v>#REF!</v>
      </c>
      <c r="J21" s="8" t="e">
        <f t="shared" si="5"/>
        <v>#REF!</v>
      </c>
      <c r="K21" s="8" t="e">
        <f t="shared" si="5"/>
        <v>#REF!</v>
      </c>
    </row>
    <row r="22" spans="1:11" x14ac:dyDescent="0.3">
      <c r="A22" s="46" t="s">
        <v>30</v>
      </c>
      <c r="B22" s="8" t="e">
        <f t="shared" ref="B22:K22" si="6">B9/B$13</f>
        <v>#REF!</v>
      </c>
      <c r="C22" s="8" t="e">
        <f t="shared" si="6"/>
        <v>#REF!</v>
      </c>
      <c r="D22" s="8" t="e">
        <f t="shared" si="6"/>
        <v>#REF!</v>
      </c>
      <c r="E22" s="8" t="e">
        <f t="shared" si="6"/>
        <v>#REF!</v>
      </c>
      <c r="F22" s="8" t="e">
        <f t="shared" si="6"/>
        <v>#REF!</v>
      </c>
      <c r="G22" s="8" t="e">
        <f t="shared" si="6"/>
        <v>#REF!</v>
      </c>
      <c r="H22" s="8" t="e">
        <f t="shared" si="6"/>
        <v>#REF!</v>
      </c>
      <c r="I22" s="8" t="e">
        <f t="shared" si="6"/>
        <v>#REF!</v>
      </c>
      <c r="J22" s="8" t="e">
        <f t="shared" si="6"/>
        <v>#REF!</v>
      </c>
      <c r="K22" s="8" t="e">
        <f t="shared" si="6"/>
        <v>#REF!</v>
      </c>
    </row>
    <row r="23" spans="1:11" x14ac:dyDescent="0.3">
      <c r="A23" s="46" t="s">
        <v>31</v>
      </c>
      <c r="B23" s="8" t="e">
        <f t="shared" ref="B23:K23" si="7">B10/B$13</f>
        <v>#REF!</v>
      </c>
      <c r="C23" s="8" t="e">
        <f t="shared" si="7"/>
        <v>#REF!</v>
      </c>
      <c r="D23" s="8" t="e">
        <f t="shared" si="7"/>
        <v>#REF!</v>
      </c>
      <c r="E23" s="8" t="e">
        <f t="shared" si="7"/>
        <v>#REF!</v>
      </c>
      <c r="F23" s="8" t="e">
        <f t="shared" si="7"/>
        <v>#REF!</v>
      </c>
      <c r="G23" s="8" t="e">
        <f t="shared" si="7"/>
        <v>#REF!</v>
      </c>
      <c r="H23" s="8" t="e">
        <f t="shared" si="7"/>
        <v>#REF!</v>
      </c>
      <c r="I23" s="8" t="e">
        <f t="shared" si="7"/>
        <v>#REF!</v>
      </c>
      <c r="J23" s="8" t="e">
        <f t="shared" si="7"/>
        <v>#REF!</v>
      </c>
      <c r="K23" s="8" t="e">
        <f t="shared" si="7"/>
        <v>#REF!</v>
      </c>
    </row>
    <row r="24" spans="1:11" x14ac:dyDescent="0.3">
      <c r="A24" s="46" t="s">
        <v>32</v>
      </c>
      <c r="B24" s="8" t="e">
        <f t="shared" ref="B24:K24" si="8">B11/B$13</f>
        <v>#REF!</v>
      </c>
      <c r="C24" s="8" t="e">
        <f t="shared" si="8"/>
        <v>#REF!</v>
      </c>
      <c r="D24" s="8" t="e">
        <f t="shared" si="8"/>
        <v>#REF!</v>
      </c>
      <c r="E24" s="8" t="e">
        <f t="shared" si="8"/>
        <v>#REF!</v>
      </c>
      <c r="F24" s="8" t="e">
        <f t="shared" si="8"/>
        <v>#REF!</v>
      </c>
      <c r="G24" s="8" t="e">
        <f t="shared" si="8"/>
        <v>#REF!</v>
      </c>
      <c r="H24" s="8" t="e">
        <f t="shared" si="8"/>
        <v>#REF!</v>
      </c>
      <c r="I24" s="8" t="e">
        <f t="shared" si="8"/>
        <v>#REF!</v>
      </c>
      <c r="J24" s="8" t="e">
        <f t="shared" si="8"/>
        <v>#REF!</v>
      </c>
      <c r="K24" s="8" t="e">
        <f t="shared" si="8"/>
        <v>#REF!</v>
      </c>
    </row>
    <row r="25" spans="1:11" x14ac:dyDescent="0.3">
      <c r="A25" s="11" t="s">
        <v>48</v>
      </c>
      <c r="B25" s="14" t="e">
        <f t="shared" ref="B25:K25" si="9">B12/B$13</f>
        <v>#REF!</v>
      </c>
      <c r="C25" s="14" t="e">
        <f t="shared" si="9"/>
        <v>#REF!</v>
      </c>
      <c r="D25" s="14" t="e">
        <f t="shared" si="9"/>
        <v>#REF!</v>
      </c>
      <c r="E25" s="14" t="e">
        <f t="shared" si="9"/>
        <v>#REF!</v>
      </c>
      <c r="F25" s="14" t="e">
        <f t="shared" si="9"/>
        <v>#REF!</v>
      </c>
      <c r="G25" s="14" t="e">
        <f t="shared" si="9"/>
        <v>#REF!</v>
      </c>
      <c r="H25" s="14" t="e">
        <f t="shared" si="9"/>
        <v>#REF!</v>
      </c>
      <c r="I25" s="14" t="e">
        <f t="shared" si="9"/>
        <v>#REF!</v>
      </c>
      <c r="J25" s="14" t="e">
        <f t="shared" si="9"/>
        <v>#REF!</v>
      </c>
      <c r="K25" s="14" t="e">
        <f t="shared" si="9"/>
        <v>#REF!</v>
      </c>
    </row>
    <row r="26" spans="1:11" x14ac:dyDescent="0.3">
      <c r="A26" s="12" t="s">
        <v>5</v>
      </c>
      <c r="B26" s="13" t="e">
        <f t="shared" ref="B26:K26" si="10">B13/B$13</f>
        <v>#REF!</v>
      </c>
      <c r="C26" s="13" t="e">
        <f t="shared" si="10"/>
        <v>#REF!</v>
      </c>
      <c r="D26" s="13" t="e">
        <f t="shared" si="10"/>
        <v>#REF!</v>
      </c>
      <c r="E26" s="13" t="e">
        <f t="shared" si="10"/>
        <v>#REF!</v>
      </c>
      <c r="F26" s="13" t="e">
        <f t="shared" si="10"/>
        <v>#REF!</v>
      </c>
      <c r="G26" s="13" t="e">
        <f t="shared" si="10"/>
        <v>#REF!</v>
      </c>
      <c r="H26" s="13" t="e">
        <f t="shared" si="10"/>
        <v>#REF!</v>
      </c>
      <c r="I26" s="13" t="e">
        <f t="shared" si="10"/>
        <v>#REF!</v>
      </c>
      <c r="J26" s="13" t="e">
        <f t="shared" si="10"/>
        <v>#REF!</v>
      </c>
      <c r="K26" s="13" t="e">
        <f t="shared" si="10"/>
        <v>#REF!</v>
      </c>
    </row>
    <row r="27" spans="1:11" x14ac:dyDescent="0.3">
      <c r="A27" s="5" t="s">
        <v>15</v>
      </c>
    </row>
    <row r="30" spans="1:11" x14ac:dyDescent="0.3">
      <c r="A30" s="1" t="s">
        <v>14</v>
      </c>
      <c r="B30" s="3" t="str">
        <f>B3</f>
        <v>2009</v>
      </c>
      <c r="C30" s="3" t="str">
        <f t="shared" ref="C30:J30" si="11">C3</f>
        <v>2010</v>
      </c>
      <c r="D30" s="3" t="str">
        <f t="shared" si="11"/>
        <v>2011</v>
      </c>
      <c r="E30" s="3" t="str">
        <f t="shared" si="11"/>
        <v>2012</v>
      </c>
      <c r="F30" s="3" t="str">
        <f t="shared" si="11"/>
        <v>2013</v>
      </c>
      <c r="G30" s="3" t="str">
        <f t="shared" si="11"/>
        <v>2014</v>
      </c>
      <c r="H30" s="3" t="str">
        <f t="shared" si="11"/>
        <v>2015</v>
      </c>
      <c r="I30" s="3" t="str">
        <f t="shared" si="11"/>
        <v>2016</v>
      </c>
      <c r="J30" s="3" t="str">
        <f t="shared" si="11"/>
        <v>2017</v>
      </c>
      <c r="K30" s="3">
        <f>'Figuur 7'!K28</f>
        <v>1</v>
      </c>
    </row>
    <row r="31" spans="1:11" x14ac:dyDescent="0.3">
      <c r="A31" s="46" t="s">
        <v>49</v>
      </c>
      <c r="B31" s="6">
        <f>B4</f>
        <v>129</v>
      </c>
      <c r="C31" s="6">
        <f t="shared" ref="C31:K31" si="12">C4</f>
        <v>94</v>
      </c>
      <c r="D31" s="6">
        <f t="shared" si="12"/>
        <v>114</v>
      </c>
      <c r="E31" s="6">
        <f t="shared" si="12"/>
        <v>79</v>
      </c>
      <c r="F31" s="6">
        <f t="shared" si="12"/>
        <v>81</v>
      </c>
      <c r="G31" s="6">
        <f t="shared" si="12"/>
        <v>32</v>
      </c>
      <c r="H31" s="6">
        <f t="shared" si="12"/>
        <v>26</v>
      </c>
      <c r="I31" s="6">
        <f t="shared" si="12"/>
        <v>94</v>
      </c>
      <c r="J31" s="6">
        <f t="shared" si="12"/>
        <v>17</v>
      </c>
      <c r="K31" s="6">
        <f t="shared" si="12"/>
        <v>65</v>
      </c>
    </row>
    <row r="32" spans="1:11" x14ac:dyDescent="0.3">
      <c r="A32" s="46" t="s">
        <v>50</v>
      </c>
      <c r="B32" s="6">
        <f t="shared" ref="B32:K32" si="13">B5</f>
        <v>2056</v>
      </c>
      <c r="C32" s="6">
        <f t="shared" si="13"/>
        <v>2082</v>
      </c>
      <c r="D32" s="6">
        <f t="shared" si="13"/>
        <v>2184</v>
      </c>
      <c r="E32" s="6">
        <f t="shared" si="13"/>
        <v>2157</v>
      </c>
      <c r="F32" s="6">
        <f t="shared" si="13"/>
        <v>2345</v>
      </c>
      <c r="G32" s="6">
        <f t="shared" si="13"/>
        <v>2302</v>
      </c>
      <c r="H32" s="6">
        <f t="shared" si="13"/>
        <v>2141</v>
      </c>
      <c r="I32" s="6">
        <f t="shared" si="13"/>
        <v>2211</v>
      </c>
      <c r="J32" s="6">
        <f t="shared" si="13"/>
        <v>2502</v>
      </c>
      <c r="K32" s="6">
        <f t="shared" si="13"/>
        <v>2640</v>
      </c>
    </row>
    <row r="33" spans="1:11" x14ac:dyDescent="0.3">
      <c r="A33" s="46" t="s">
        <v>51</v>
      </c>
      <c r="B33" s="6">
        <f t="shared" ref="B33:K33" si="14">B6</f>
        <v>960</v>
      </c>
      <c r="C33" s="6">
        <f t="shared" si="14"/>
        <v>1075</v>
      </c>
      <c r="D33" s="6">
        <f t="shared" si="14"/>
        <v>1087</v>
      </c>
      <c r="E33" s="6">
        <f t="shared" si="14"/>
        <v>1139</v>
      </c>
      <c r="F33" s="6">
        <f t="shared" si="14"/>
        <v>1205</v>
      </c>
      <c r="G33" s="6">
        <f t="shared" si="14"/>
        <v>1320</v>
      </c>
      <c r="H33" s="6">
        <f t="shared" si="14"/>
        <v>1335</v>
      </c>
      <c r="I33" s="6">
        <f t="shared" si="14"/>
        <v>1397</v>
      </c>
      <c r="J33" s="6">
        <f t="shared" si="14"/>
        <v>1513</v>
      </c>
      <c r="K33" s="6">
        <f t="shared" si="14"/>
        <v>1521</v>
      </c>
    </row>
    <row r="34" spans="1:11" x14ac:dyDescent="0.3">
      <c r="A34" s="46" t="s">
        <v>52</v>
      </c>
      <c r="B34" s="6">
        <f t="shared" ref="B34:K34" si="15">B7</f>
        <v>861</v>
      </c>
      <c r="C34" s="6">
        <f t="shared" si="15"/>
        <v>1284</v>
      </c>
      <c r="D34" s="6">
        <f t="shared" si="15"/>
        <v>1370</v>
      </c>
      <c r="E34" s="6">
        <f t="shared" si="15"/>
        <v>1196</v>
      </c>
      <c r="F34" s="6">
        <f t="shared" si="15"/>
        <v>1304</v>
      </c>
      <c r="G34" s="6">
        <f t="shared" si="15"/>
        <v>1174</v>
      </c>
      <c r="H34" s="6">
        <f t="shared" si="15"/>
        <v>1303</v>
      </c>
      <c r="I34" s="6">
        <f t="shared" si="15"/>
        <v>1298</v>
      </c>
      <c r="J34" s="6">
        <f t="shared" si="15"/>
        <v>1195</v>
      </c>
      <c r="K34" s="6">
        <f t="shared" si="15"/>
        <v>1355</v>
      </c>
    </row>
    <row r="35" spans="1:11" x14ac:dyDescent="0.3">
      <c r="A35" s="46" t="s">
        <v>53</v>
      </c>
      <c r="B35" s="6">
        <f t="shared" ref="B35:K35" si="16">B8</f>
        <v>84</v>
      </c>
      <c r="C35" s="6">
        <f t="shared" si="16"/>
        <v>76</v>
      </c>
      <c r="D35" s="6">
        <f t="shared" si="16"/>
        <v>86</v>
      </c>
      <c r="E35" s="6">
        <f t="shared" si="16"/>
        <v>81</v>
      </c>
      <c r="F35" s="6">
        <f t="shared" si="16"/>
        <v>75</v>
      </c>
      <c r="G35" s="6">
        <f t="shared" si="16"/>
        <v>82</v>
      </c>
      <c r="H35" s="6">
        <f t="shared" si="16"/>
        <v>83</v>
      </c>
      <c r="I35" s="6">
        <f t="shared" si="16"/>
        <v>73</v>
      </c>
      <c r="J35" s="6">
        <f t="shared" si="16"/>
        <v>81</v>
      </c>
      <c r="K35" s="6">
        <f t="shared" si="16"/>
        <v>75</v>
      </c>
    </row>
    <row r="36" spans="1:11" x14ac:dyDescent="0.3">
      <c r="A36" s="46" t="s">
        <v>39</v>
      </c>
      <c r="B36" s="6">
        <f t="shared" ref="B36:K36" si="17">B9</f>
        <v>1024</v>
      </c>
      <c r="C36" s="6">
        <f t="shared" si="17"/>
        <v>1161</v>
      </c>
      <c r="D36" s="6">
        <f t="shared" si="17"/>
        <v>1275</v>
      </c>
      <c r="E36" s="6">
        <f t="shared" si="17"/>
        <v>1267</v>
      </c>
      <c r="F36" s="6">
        <f t="shared" si="17"/>
        <v>1172</v>
      </c>
      <c r="G36" s="6">
        <f t="shared" si="17"/>
        <v>1229</v>
      </c>
      <c r="H36" s="6">
        <f t="shared" si="17"/>
        <v>1235</v>
      </c>
      <c r="I36" s="6">
        <f t="shared" si="17"/>
        <v>1185</v>
      </c>
      <c r="J36" s="6">
        <f t="shared" si="17"/>
        <v>1296</v>
      </c>
      <c r="K36" s="6">
        <f t="shared" si="17"/>
        <v>1462</v>
      </c>
    </row>
    <row r="37" spans="1:11" x14ac:dyDescent="0.3">
      <c r="A37" s="46" t="s">
        <v>40</v>
      </c>
      <c r="B37" s="6">
        <f t="shared" ref="B37:K37" si="18">B10</f>
        <v>1014</v>
      </c>
      <c r="C37" s="6">
        <f t="shared" si="18"/>
        <v>1059</v>
      </c>
      <c r="D37" s="6">
        <f t="shared" si="18"/>
        <v>1121</v>
      </c>
      <c r="E37" s="6">
        <f t="shared" si="18"/>
        <v>1296</v>
      </c>
      <c r="F37" s="6">
        <f t="shared" si="18"/>
        <v>1441</v>
      </c>
      <c r="G37" s="6">
        <f t="shared" si="18"/>
        <v>1311</v>
      </c>
      <c r="H37" s="6">
        <f t="shared" si="18"/>
        <v>1297</v>
      </c>
      <c r="I37" s="6">
        <f t="shared" si="18"/>
        <v>1378</v>
      </c>
      <c r="J37" s="6">
        <f t="shared" si="18"/>
        <v>1469</v>
      </c>
      <c r="K37" s="6">
        <f t="shared" si="18"/>
        <v>1624</v>
      </c>
    </row>
    <row r="38" spans="1:11" x14ac:dyDescent="0.3">
      <c r="A38" s="46" t="s">
        <v>41</v>
      </c>
      <c r="B38" s="6">
        <f t="shared" ref="B38:K38" si="19">B11</f>
        <v>120</v>
      </c>
      <c r="C38" s="6">
        <f t="shared" si="19"/>
        <v>139</v>
      </c>
      <c r="D38" s="6">
        <f t="shared" si="19"/>
        <v>174</v>
      </c>
      <c r="E38" s="6">
        <f t="shared" si="19"/>
        <v>150</v>
      </c>
      <c r="F38" s="6">
        <f t="shared" si="19"/>
        <v>240</v>
      </c>
      <c r="G38" s="6">
        <f t="shared" si="19"/>
        <v>225</v>
      </c>
      <c r="H38" s="6">
        <f t="shared" si="19"/>
        <v>234</v>
      </c>
      <c r="I38" s="6">
        <f t="shared" si="19"/>
        <v>267</v>
      </c>
      <c r="J38" s="6">
        <f t="shared" si="19"/>
        <v>278</v>
      </c>
      <c r="K38" s="6">
        <f t="shared" si="19"/>
        <v>305</v>
      </c>
    </row>
    <row r="39" spans="1:11" x14ac:dyDescent="0.3">
      <c r="A39" s="10" t="s">
        <v>54</v>
      </c>
      <c r="B39" s="6" t="e">
        <f t="shared" ref="B39:K39" si="20">B12</f>
        <v>#REF!</v>
      </c>
      <c r="C39" s="6" t="e">
        <f t="shared" si="20"/>
        <v>#REF!</v>
      </c>
      <c r="D39" s="6" t="e">
        <f t="shared" si="20"/>
        <v>#REF!</v>
      </c>
      <c r="E39" s="6" t="e">
        <f t="shared" si="20"/>
        <v>#REF!</v>
      </c>
      <c r="F39" s="6" t="e">
        <f t="shared" si="20"/>
        <v>#REF!</v>
      </c>
      <c r="G39" s="6" t="e">
        <f t="shared" si="20"/>
        <v>#REF!</v>
      </c>
      <c r="H39" s="6" t="e">
        <f t="shared" si="20"/>
        <v>#REF!</v>
      </c>
      <c r="I39" s="6" t="e">
        <f t="shared" si="20"/>
        <v>#REF!</v>
      </c>
      <c r="J39" s="6" t="e">
        <f t="shared" si="20"/>
        <v>#REF!</v>
      </c>
      <c r="K39" s="6" t="e">
        <f t="shared" si="20"/>
        <v>#REF!</v>
      </c>
    </row>
    <row r="40" spans="1:11" x14ac:dyDescent="0.3">
      <c r="A40" s="2" t="s">
        <v>5</v>
      </c>
      <c r="B40" s="7" t="e">
        <f t="shared" ref="B40:K40" si="21">SUM(B31:B39)</f>
        <v>#REF!</v>
      </c>
      <c r="C40" s="7" t="e">
        <f t="shared" si="21"/>
        <v>#REF!</v>
      </c>
      <c r="D40" s="7" t="e">
        <f t="shared" si="21"/>
        <v>#REF!</v>
      </c>
      <c r="E40" s="7" t="e">
        <f t="shared" si="21"/>
        <v>#REF!</v>
      </c>
      <c r="F40" s="7" t="e">
        <f t="shared" si="21"/>
        <v>#REF!</v>
      </c>
      <c r="G40" s="7" t="e">
        <f t="shared" si="21"/>
        <v>#REF!</v>
      </c>
      <c r="H40" s="7" t="e">
        <f t="shared" si="21"/>
        <v>#REF!</v>
      </c>
      <c r="I40" s="7" t="e">
        <f t="shared" si="21"/>
        <v>#REF!</v>
      </c>
      <c r="J40" s="7" t="e">
        <f t="shared" si="21"/>
        <v>#REF!</v>
      </c>
      <c r="K40" s="7" t="e">
        <f t="shared" si="21"/>
        <v>#REF!</v>
      </c>
    </row>
    <row r="42" spans="1:11" x14ac:dyDescent="0.3">
      <c r="A42" s="1" t="s">
        <v>14</v>
      </c>
      <c r="B42" s="3" t="str">
        <f>B16</f>
        <v>2005</v>
      </c>
      <c r="C42" s="3" t="str">
        <f t="shared" ref="C42:K42" si="22">C16</f>
        <v>2006</v>
      </c>
      <c r="D42" s="3" t="str">
        <f t="shared" si="22"/>
        <v>2007</v>
      </c>
      <c r="E42" s="3" t="str">
        <f t="shared" si="22"/>
        <v>2008</v>
      </c>
      <c r="F42" s="3" t="str">
        <f t="shared" si="22"/>
        <v>2009</v>
      </c>
      <c r="G42" s="3" t="str">
        <f t="shared" si="22"/>
        <v>2010</v>
      </c>
      <c r="H42" s="3" t="str">
        <f t="shared" si="22"/>
        <v>2011</v>
      </c>
      <c r="I42" s="3" t="str">
        <f t="shared" si="22"/>
        <v>2012</v>
      </c>
      <c r="J42" s="3" t="str">
        <f t="shared" si="22"/>
        <v>2013</v>
      </c>
      <c r="K42" s="3" t="str">
        <f t="shared" si="22"/>
        <v>2014</v>
      </c>
    </row>
    <row r="43" spans="1:11" x14ac:dyDescent="0.3">
      <c r="A43" s="46" t="s">
        <v>49</v>
      </c>
      <c r="B43" s="47" t="e">
        <f t="shared" ref="B43:K43" si="23">B17</f>
        <v>#REF!</v>
      </c>
      <c r="C43" s="47" t="e">
        <f t="shared" si="23"/>
        <v>#REF!</v>
      </c>
      <c r="D43" s="47" t="e">
        <f t="shared" si="23"/>
        <v>#REF!</v>
      </c>
      <c r="E43" s="47" t="e">
        <f t="shared" si="23"/>
        <v>#REF!</v>
      </c>
      <c r="F43" s="47" t="e">
        <f t="shared" si="23"/>
        <v>#REF!</v>
      </c>
      <c r="G43" s="47" t="e">
        <f t="shared" si="23"/>
        <v>#REF!</v>
      </c>
      <c r="H43" s="47" t="e">
        <f t="shared" si="23"/>
        <v>#REF!</v>
      </c>
      <c r="I43" s="47" t="e">
        <f t="shared" si="23"/>
        <v>#REF!</v>
      </c>
      <c r="J43" s="47" t="e">
        <f t="shared" si="23"/>
        <v>#REF!</v>
      </c>
      <c r="K43" s="47" t="e">
        <f t="shared" si="23"/>
        <v>#REF!</v>
      </c>
    </row>
    <row r="44" spans="1:11" x14ac:dyDescent="0.3">
      <c r="A44" s="46" t="s">
        <v>50</v>
      </c>
      <c r="B44" s="47" t="e">
        <f t="shared" ref="B44:K44" si="24">B18</f>
        <v>#REF!</v>
      </c>
      <c r="C44" s="47" t="e">
        <f t="shared" si="24"/>
        <v>#REF!</v>
      </c>
      <c r="D44" s="47" t="e">
        <f t="shared" si="24"/>
        <v>#REF!</v>
      </c>
      <c r="E44" s="47" t="e">
        <f t="shared" si="24"/>
        <v>#REF!</v>
      </c>
      <c r="F44" s="47" t="e">
        <f t="shared" si="24"/>
        <v>#REF!</v>
      </c>
      <c r="G44" s="47" t="e">
        <f t="shared" si="24"/>
        <v>#REF!</v>
      </c>
      <c r="H44" s="47" t="e">
        <f t="shared" si="24"/>
        <v>#REF!</v>
      </c>
      <c r="I44" s="47" t="e">
        <f t="shared" si="24"/>
        <v>#REF!</v>
      </c>
      <c r="J44" s="47" t="e">
        <f t="shared" si="24"/>
        <v>#REF!</v>
      </c>
      <c r="K44" s="47" t="e">
        <f t="shared" si="24"/>
        <v>#REF!</v>
      </c>
    </row>
    <row r="45" spans="1:11" x14ac:dyDescent="0.3">
      <c r="A45" s="46" t="s">
        <v>51</v>
      </c>
      <c r="B45" s="47" t="e">
        <f t="shared" ref="B45:K45" si="25">B19</f>
        <v>#REF!</v>
      </c>
      <c r="C45" s="47" t="e">
        <f t="shared" si="25"/>
        <v>#REF!</v>
      </c>
      <c r="D45" s="47" t="e">
        <f t="shared" si="25"/>
        <v>#REF!</v>
      </c>
      <c r="E45" s="47" t="e">
        <f t="shared" si="25"/>
        <v>#REF!</v>
      </c>
      <c r="F45" s="47" t="e">
        <f t="shared" si="25"/>
        <v>#REF!</v>
      </c>
      <c r="G45" s="47" t="e">
        <f t="shared" si="25"/>
        <v>#REF!</v>
      </c>
      <c r="H45" s="47" t="e">
        <f t="shared" si="25"/>
        <v>#REF!</v>
      </c>
      <c r="I45" s="47" t="e">
        <f t="shared" si="25"/>
        <v>#REF!</v>
      </c>
      <c r="J45" s="47" t="e">
        <f t="shared" si="25"/>
        <v>#REF!</v>
      </c>
      <c r="K45" s="47" t="e">
        <f t="shared" si="25"/>
        <v>#REF!</v>
      </c>
    </row>
    <row r="46" spans="1:11" x14ac:dyDescent="0.3">
      <c r="A46" s="46" t="s">
        <v>52</v>
      </c>
      <c r="B46" s="47" t="e">
        <f t="shared" ref="B46:K46" si="26">B20</f>
        <v>#REF!</v>
      </c>
      <c r="C46" s="47" t="e">
        <f t="shared" si="26"/>
        <v>#REF!</v>
      </c>
      <c r="D46" s="47" t="e">
        <f t="shared" si="26"/>
        <v>#REF!</v>
      </c>
      <c r="E46" s="47" t="e">
        <f t="shared" si="26"/>
        <v>#REF!</v>
      </c>
      <c r="F46" s="47" t="e">
        <f t="shared" si="26"/>
        <v>#REF!</v>
      </c>
      <c r="G46" s="47" t="e">
        <f t="shared" si="26"/>
        <v>#REF!</v>
      </c>
      <c r="H46" s="47" t="e">
        <f t="shared" si="26"/>
        <v>#REF!</v>
      </c>
      <c r="I46" s="47" t="e">
        <f t="shared" si="26"/>
        <v>#REF!</v>
      </c>
      <c r="J46" s="47" t="e">
        <f t="shared" si="26"/>
        <v>#REF!</v>
      </c>
      <c r="K46" s="47" t="e">
        <f t="shared" si="26"/>
        <v>#REF!</v>
      </c>
    </row>
    <row r="47" spans="1:11" x14ac:dyDescent="0.3">
      <c r="A47" s="46" t="s">
        <v>53</v>
      </c>
      <c r="B47" s="47" t="e">
        <f t="shared" ref="B47:K47" si="27">B21</f>
        <v>#REF!</v>
      </c>
      <c r="C47" s="47" t="e">
        <f t="shared" si="27"/>
        <v>#REF!</v>
      </c>
      <c r="D47" s="47" t="e">
        <f t="shared" si="27"/>
        <v>#REF!</v>
      </c>
      <c r="E47" s="47" t="e">
        <f t="shared" si="27"/>
        <v>#REF!</v>
      </c>
      <c r="F47" s="47" t="e">
        <f t="shared" si="27"/>
        <v>#REF!</v>
      </c>
      <c r="G47" s="47" t="e">
        <f t="shared" si="27"/>
        <v>#REF!</v>
      </c>
      <c r="H47" s="47" t="e">
        <f t="shared" si="27"/>
        <v>#REF!</v>
      </c>
      <c r="I47" s="47" t="e">
        <f t="shared" si="27"/>
        <v>#REF!</v>
      </c>
      <c r="J47" s="47" t="e">
        <f t="shared" si="27"/>
        <v>#REF!</v>
      </c>
      <c r="K47" s="47" t="e">
        <f t="shared" si="27"/>
        <v>#REF!</v>
      </c>
    </row>
    <row r="48" spans="1:11" x14ac:dyDescent="0.3">
      <c r="A48" s="46" t="s">
        <v>39</v>
      </c>
      <c r="B48" s="47" t="e">
        <f t="shared" ref="B48:K48" si="28">B22</f>
        <v>#REF!</v>
      </c>
      <c r="C48" s="47" t="e">
        <f t="shared" si="28"/>
        <v>#REF!</v>
      </c>
      <c r="D48" s="47" t="e">
        <f t="shared" si="28"/>
        <v>#REF!</v>
      </c>
      <c r="E48" s="47" t="e">
        <f t="shared" si="28"/>
        <v>#REF!</v>
      </c>
      <c r="F48" s="47" t="e">
        <f t="shared" si="28"/>
        <v>#REF!</v>
      </c>
      <c r="G48" s="47" t="e">
        <f t="shared" si="28"/>
        <v>#REF!</v>
      </c>
      <c r="H48" s="47" t="e">
        <f t="shared" si="28"/>
        <v>#REF!</v>
      </c>
      <c r="I48" s="47" t="e">
        <f t="shared" si="28"/>
        <v>#REF!</v>
      </c>
      <c r="J48" s="47" t="e">
        <f t="shared" si="28"/>
        <v>#REF!</v>
      </c>
      <c r="K48" s="47" t="e">
        <f t="shared" si="28"/>
        <v>#REF!</v>
      </c>
    </row>
    <row r="49" spans="1:11" x14ac:dyDescent="0.3">
      <c r="A49" s="46" t="s">
        <v>40</v>
      </c>
      <c r="B49" s="47" t="e">
        <f t="shared" ref="B49:K49" si="29">B23</f>
        <v>#REF!</v>
      </c>
      <c r="C49" s="47" t="e">
        <f t="shared" si="29"/>
        <v>#REF!</v>
      </c>
      <c r="D49" s="47" t="e">
        <f t="shared" si="29"/>
        <v>#REF!</v>
      </c>
      <c r="E49" s="47" t="e">
        <f t="shared" si="29"/>
        <v>#REF!</v>
      </c>
      <c r="F49" s="47" t="e">
        <f t="shared" si="29"/>
        <v>#REF!</v>
      </c>
      <c r="G49" s="47" t="e">
        <f t="shared" si="29"/>
        <v>#REF!</v>
      </c>
      <c r="H49" s="47" t="e">
        <f t="shared" si="29"/>
        <v>#REF!</v>
      </c>
      <c r="I49" s="47" t="e">
        <f t="shared" si="29"/>
        <v>#REF!</v>
      </c>
      <c r="J49" s="47" t="e">
        <f t="shared" si="29"/>
        <v>#REF!</v>
      </c>
      <c r="K49" s="47" t="e">
        <f t="shared" si="29"/>
        <v>#REF!</v>
      </c>
    </row>
    <row r="50" spans="1:11" x14ac:dyDescent="0.3">
      <c r="A50" s="46" t="s">
        <v>41</v>
      </c>
      <c r="B50" s="47" t="e">
        <f t="shared" ref="B50:K50" si="30">B24</f>
        <v>#REF!</v>
      </c>
      <c r="C50" s="47" t="e">
        <f t="shared" si="30"/>
        <v>#REF!</v>
      </c>
      <c r="D50" s="47" t="e">
        <f t="shared" si="30"/>
        <v>#REF!</v>
      </c>
      <c r="E50" s="47" t="e">
        <f t="shared" si="30"/>
        <v>#REF!</v>
      </c>
      <c r="F50" s="47" t="e">
        <f t="shared" si="30"/>
        <v>#REF!</v>
      </c>
      <c r="G50" s="47" t="e">
        <f t="shared" si="30"/>
        <v>#REF!</v>
      </c>
      <c r="H50" s="47" t="e">
        <f t="shared" si="30"/>
        <v>#REF!</v>
      </c>
      <c r="I50" s="47" t="e">
        <f t="shared" si="30"/>
        <v>#REF!</v>
      </c>
      <c r="J50" s="47" t="e">
        <f t="shared" si="30"/>
        <v>#REF!</v>
      </c>
      <c r="K50" s="47" t="e">
        <f t="shared" si="30"/>
        <v>#REF!</v>
      </c>
    </row>
    <row r="51" spans="1:11" x14ac:dyDescent="0.3">
      <c r="A51" s="10" t="s">
        <v>54</v>
      </c>
      <c r="B51" s="47" t="e">
        <f t="shared" ref="B51:K51" si="31">B25</f>
        <v>#REF!</v>
      </c>
      <c r="C51" s="47" t="e">
        <f t="shared" si="31"/>
        <v>#REF!</v>
      </c>
      <c r="D51" s="47" t="e">
        <f t="shared" si="31"/>
        <v>#REF!</v>
      </c>
      <c r="E51" s="47" t="e">
        <f t="shared" si="31"/>
        <v>#REF!</v>
      </c>
      <c r="F51" s="47" t="e">
        <f t="shared" si="31"/>
        <v>#REF!</v>
      </c>
      <c r="G51" s="47" t="e">
        <f t="shared" si="31"/>
        <v>#REF!</v>
      </c>
      <c r="H51" s="47" t="e">
        <f t="shared" si="31"/>
        <v>#REF!</v>
      </c>
      <c r="I51" s="47" t="e">
        <f t="shared" si="31"/>
        <v>#REF!</v>
      </c>
      <c r="J51" s="47" t="e">
        <f t="shared" si="31"/>
        <v>#REF!</v>
      </c>
      <c r="K51" s="47" t="e">
        <f t="shared" si="31"/>
        <v>#REF!</v>
      </c>
    </row>
    <row r="52" spans="1:11" x14ac:dyDescent="0.3">
      <c r="A52" s="2" t="s">
        <v>5</v>
      </c>
      <c r="B52" s="48" t="e">
        <f t="shared" ref="B52:K52" si="32">B26</f>
        <v>#REF!</v>
      </c>
      <c r="C52" s="48" t="e">
        <f t="shared" si="32"/>
        <v>#REF!</v>
      </c>
      <c r="D52" s="48" t="e">
        <f t="shared" si="32"/>
        <v>#REF!</v>
      </c>
      <c r="E52" s="48" t="e">
        <f t="shared" si="32"/>
        <v>#REF!</v>
      </c>
      <c r="F52" s="48" t="e">
        <f t="shared" si="32"/>
        <v>#REF!</v>
      </c>
      <c r="G52" s="48" t="e">
        <f t="shared" si="32"/>
        <v>#REF!</v>
      </c>
      <c r="H52" s="48" t="e">
        <f t="shared" si="32"/>
        <v>#REF!</v>
      </c>
      <c r="I52" s="48" t="e">
        <f t="shared" si="32"/>
        <v>#REF!</v>
      </c>
      <c r="J52" s="48" t="e">
        <f t="shared" si="32"/>
        <v>#REF!</v>
      </c>
      <c r="K52" s="48" t="e">
        <f t="shared" si="32"/>
        <v>#REF!</v>
      </c>
    </row>
  </sheetData>
  <conditionalFormatting sqref="A25">
    <cfRule type="duplicateValues" dxfId="7" priority="14"/>
  </conditionalFormatting>
  <conditionalFormatting sqref="A17:A24">
    <cfRule type="duplicateValues" dxfId="6" priority="7"/>
  </conditionalFormatting>
  <conditionalFormatting sqref="A39">
    <cfRule type="duplicateValues" dxfId="5" priority="6"/>
  </conditionalFormatting>
  <conditionalFormatting sqref="A12">
    <cfRule type="duplicateValues" dxfId="4" priority="5"/>
  </conditionalFormatting>
  <conditionalFormatting sqref="A4:A11">
    <cfRule type="duplicateValues" dxfId="3" priority="4"/>
  </conditionalFormatting>
  <conditionalFormatting sqref="A31:A38">
    <cfRule type="duplicateValues" dxfId="2" priority="3"/>
  </conditionalFormatting>
  <conditionalFormatting sqref="A51">
    <cfRule type="duplicateValues" dxfId="1" priority="2"/>
  </conditionalFormatting>
  <conditionalFormatting sqref="A43:A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&amp;L&amp;9&amp;D&amp;R&amp;9US, Junie statistiek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1C5C6C-E2F3-4476-8E80-10A6D70D6331}"/>
</file>

<file path=customXml/itemProps2.xml><?xml version="1.0" encoding="utf-8"?>
<ds:datastoreItem xmlns:ds="http://schemas.openxmlformats.org/officeDocument/2006/customXml" ds:itemID="{D6088C1D-E978-4D95-9543-808193637AFC}"/>
</file>

<file path=customXml/itemProps3.xml><?xml version="1.0" encoding="utf-8"?>
<ds:datastoreItem xmlns:ds="http://schemas.openxmlformats.org/officeDocument/2006/customXml" ds:itemID="{1F9015C6-F643-4AA6-A0FE-47C55A2FF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Figuur 7</vt:lpstr>
      <vt:lpstr>Figure 7</vt:lpstr>
      <vt:lpstr>DataVirGrafiek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2016-08-01T08:19:36Z</cp:lastPrinted>
  <dcterms:created xsi:type="dcterms:W3CDTF">2015-02-19T09:35:55Z</dcterms:created>
  <dcterms:modified xsi:type="dcterms:W3CDTF">2018-12-03T13:49:19Z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