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Fig 5" sheetId="2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'Fig 5'!$A$13:$N$37</definedName>
  </definedNames>
  <calcPr calcId="145621"/>
</workbook>
</file>

<file path=xl/calcChain.xml><?xml version="1.0" encoding="utf-8"?>
<calcChain xmlns="http://schemas.openxmlformats.org/spreadsheetml/2006/main">
  <c r="K8" i="2" l="1"/>
  <c r="I8" i="2"/>
  <c r="G8" i="2"/>
  <c r="E8" i="2"/>
  <c r="C8" i="2"/>
  <c r="P11" i="2"/>
  <c r="Q6" i="2" s="1"/>
  <c r="Q10" i="2" l="1"/>
  <c r="Q11" i="2"/>
  <c r="Q5" i="2"/>
  <c r="Q7" i="2"/>
  <c r="Q9" i="2"/>
  <c r="Q8" i="2"/>
  <c r="V11" i="2" l="1"/>
  <c r="W8" i="2" s="1"/>
  <c r="W5" i="2" l="1"/>
  <c r="W6" i="2"/>
  <c r="W7" i="2"/>
  <c r="W9" i="2"/>
  <c r="W10" i="2"/>
  <c r="W11" i="2"/>
  <c r="T11" i="2" l="1"/>
  <c r="R11" i="2"/>
  <c r="S8" i="2" l="1"/>
  <c r="U8" i="2"/>
  <c r="U7" i="2"/>
  <c r="U5" i="2"/>
  <c r="U10" i="2"/>
  <c r="U6" i="2"/>
  <c r="U9" i="2"/>
  <c r="S5" i="2"/>
  <c r="S7" i="2"/>
  <c r="S10" i="2"/>
  <c r="S6" i="2"/>
  <c r="S9" i="2"/>
  <c r="L11" i="2"/>
  <c r="M7" i="2" s="1"/>
  <c r="K6" i="2"/>
  <c r="K7" i="2"/>
  <c r="K9" i="2"/>
  <c r="K10" i="2"/>
  <c r="K11" i="2"/>
  <c r="K5" i="2"/>
  <c r="I6" i="2"/>
  <c r="I7" i="2"/>
  <c r="I9" i="2"/>
  <c r="I10" i="2"/>
  <c r="I11" i="2"/>
  <c r="I5" i="2"/>
  <c r="G6" i="2"/>
  <c r="G7" i="2"/>
  <c r="G9" i="2"/>
  <c r="G10" i="2"/>
  <c r="G11" i="2"/>
  <c r="G5" i="2"/>
  <c r="E6" i="2"/>
  <c r="E7" i="2"/>
  <c r="E9" i="2"/>
  <c r="E10" i="2"/>
  <c r="E11" i="2"/>
  <c r="E5" i="2"/>
  <c r="C6" i="2"/>
  <c r="C7" i="2"/>
  <c r="C9" i="2"/>
  <c r="C10" i="2"/>
  <c r="C11" i="2"/>
  <c r="C5" i="2"/>
  <c r="N11" i="2"/>
  <c r="M6" i="2" l="1"/>
  <c r="M8" i="2"/>
  <c r="O5" i="2"/>
  <c r="O8" i="2"/>
  <c r="M11" i="2"/>
  <c r="M10" i="2"/>
  <c r="O11" i="2"/>
  <c r="O9" i="2"/>
  <c r="O6" i="2"/>
  <c r="O10" i="2"/>
  <c r="O7" i="2"/>
  <c r="M5" i="2"/>
  <c r="M9" i="2"/>
</calcChain>
</file>

<file path=xl/sharedStrings.xml><?xml version="1.0" encoding="utf-8"?>
<sst xmlns="http://schemas.openxmlformats.org/spreadsheetml/2006/main" count="11" uniqueCount="11">
  <si>
    <t>TABEL 6: US-INSKRYWINGS VOLGENS HUISTAAL EN JAAR</t>
  </si>
  <si>
    <t>Afrikaans</t>
  </si>
  <si>
    <t>TOTAAL</t>
  </si>
  <si>
    <t>FIGUUR 5: INSKRYWINGS VOLGENS HUISTAAL EN JAAR</t>
  </si>
  <si>
    <t>FIGURE 5: ENROLMENTS ACCORDING TO HOME LANGUAGE AND YEAR</t>
  </si>
  <si>
    <t xml:space="preserve"> </t>
  </si>
  <si>
    <t>Engels | English</t>
  </si>
  <si>
    <t>Afrikaans/Engels | Afrikaans/English</t>
  </si>
  <si>
    <t>Ander SA amptelike taal | Other official SA language</t>
  </si>
  <si>
    <t>Ander taal | Other language</t>
  </si>
  <si>
    <t>Xhosa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</si>
</sst>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23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1" fillId="2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0" fillId="4" borderId="0" xfId="0" applyFill="1"/>
    <xf numFmtId="0" fontId="0" fillId="2" borderId="4" xfId="0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4" xfId="0" applyFill="1" applyBorder="1"/>
    <xf numFmtId="0" fontId="0" fillId="2" borderId="13" xfId="0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0" fillId="2" borderId="14" xfId="0" applyFill="1" applyBorder="1"/>
    <xf numFmtId="2" fontId="7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1" fillId="2" borderId="17" xfId="0" applyFont="1" applyFill="1" applyBorder="1"/>
    <xf numFmtId="2" fontId="0" fillId="2" borderId="4" xfId="0" applyNumberFormat="1" applyFill="1" applyBorder="1"/>
    <xf numFmtId="2" fontId="0" fillId="2" borderId="2" xfId="0" applyNumberFormat="1" applyFill="1" applyBorder="1"/>
    <xf numFmtId="2" fontId="0" fillId="2" borderId="14" xfId="0" applyNumberFormat="1" applyFill="1" applyBorder="1"/>
    <xf numFmtId="167" fontId="0" fillId="2" borderId="19" xfId="0" applyNumberFormat="1" applyFill="1" applyBorder="1"/>
    <xf numFmtId="0" fontId="2" fillId="2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2009
</a:t>
            </a:r>
          </a:p>
        </c:rich>
      </c:tx>
      <c:layout>
        <c:manualLayout>
          <c:xMode val="edge"/>
          <c:yMode val="edge"/>
          <c:x val="0.45684257487929181"/>
          <c:y val="3.438400226092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2644996551188"/>
          <c:y val="0.23495734878300281"/>
          <c:w val="0.44421098294714539"/>
          <c:h val="0.604585373087970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603374314091789E-2"/>
                  <c:y val="0.11586628284367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4956393893751358E-4"/>
                  <c:y val="-5.61199081874921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7049779482882643E-2"/>
                  <c:y val="3.9834842707586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589955092209048E-2"/>
                  <c:y val="7.63755902737110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285966531929725E-3"/>
                  <c:y val="5.57391666168955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4935029935191229E-2"/>
                  <c:y val="5.86897138052483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5'!$A$5:$A$10</c:f>
              <c:strCache>
                <c:ptCount val="6"/>
                <c:pt idx="0">
                  <c:v>Afrikaans</c:v>
                </c:pt>
                <c:pt idx="1">
                  <c:v>Engels | English</c:v>
                </c:pt>
                <c:pt idx="2">
                  <c:v>Afrikaans/Engels | Afrikaans/English</c:v>
                </c:pt>
                <c:pt idx="3">
                  <c:v>Xhosa</c:v>
                </c:pt>
                <c:pt idx="4">
                  <c:v>Ander SA amptelike taal | Other official SA language</c:v>
                </c:pt>
                <c:pt idx="5">
                  <c:v>Ander taal | Other language</c:v>
                </c:pt>
              </c:strCache>
            </c:strRef>
          </c:cat>
          <c:val>
            <c:numRef>
              <c:f>'Fig 5'!$P$5:$P$10</c:f>
              <c:numCache>
                <c:formatCode>0</c:formatCode>
                <c:ptCount val="6"/>
                <c:pt idx="0">
                  <c:v>13975</c:v>
                </c:pt>
                <c:pt idx="1">
                  <c:v>9704</c:v>
                </c:pt>
                <c:pt idx="2">
                  <c:v>717</c:v>
                </c:pt>
                <c:pt idx="3">
                  <c:v>458</c:v>
                </c:pt>
                <c:pt idx="4">
                  <c:v>668</c:v>
                </c:pt>
                <c:pt idx="5">
                  <c:v>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8954336918529"/>
          <c:y val="0.11461334086975744"/>
          <c:w val="0.31157926765960936"/>
          <c:h val="0.42693469473984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2012
</a:t>
            </a:r>
          </a:p>
        </c:rich>
      </c:tx>
      <c:layout>
        <c:manualLayout>
          <c:xMode val="edge"/>
          <c:yMode val="edge"/>
          <c:x val="0.4522154816239658"/>
          <c:y val="3.4188129307250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333284011883"/>
          <c:y val="0.22507185127273435"/>
          <c:w val="0.49184261145699371"/>
          <c:h val="0.6011412736524935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7175207396622114E-2"/>
                  <c:y val="3.04560545314778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234686825728298E-2"/>
                  <c:y val="-8.07273493883521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105013147097669E-2"/>
                  <c:y val="8.02764961310247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4882250848866324E-2"/>
                  <c:y val="0.14789666744800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9257692710015259E-3"/>
                  <c:y val="0.167066939792083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0233097803234745"/>
                  <c:y val="0.127363448107056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'Fig 5'!$A$5:$A$10</c:f>
              <c:strCache>
                <c:ptCount val="6"/>
                <c:pt idx="0">
                  <c:v>Afrikaans</c:v>
                </c:pt>
                <c:pt idx="1">
                  <c:v>Engels | English</c:v>
                </c:pt>
                <c:pt idx="2">
                  <c:v>Afrikaans/Engels | Afrikaans/English</c:v>
                </c:pt>
                <c:pt idx="3">
                  <c:v>Xhosa</c:v>
                </c:pt>
                <c:pt idx="4">
                  <c:v>Ander SA amptelike taal | Other official SA language</c:v>
                </c:pt>
                <c:pt idx="5">
                  <c:v>Ander taal | Other language</c:v>
                </c:pt>
              </c:strCache>
            </c:strRef>
          </c:cat>
          <c:val>
            <c:numRef>
              <c:f>'Fig 5'!$V$5:$V$10</c:f>
              <c:numCache>
                <c:formatCode>General</c:formatCode>
                <c:ptCount val="6"/>
                <c:pt idx="0">
                  <c:v>12843</c:v>
                </c:pt>
                <c:pt idx="1">
                  <c:v>10313</c:v>
                </c:pt>
                <c:pt idx="2">
                  <c:v>1483</c:v>
                </c:pt>
                <c:pt idx="3">
                  <c:v>769</c:v>
                </c:pt>
                <c:pt idx="4">
                  <c:v>1191</c:v>
                </c:pt>
                <c:pt idx="5">
                  <c:v>1224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5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102710024015763"/>
          <c:y val="0.13105449567779476"/>
          <c:w val="0.34498913031106671"/>
          <c:h val="0.404559530135800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</xdr:colOff>
      <xdr:row>15</xdr:row>
      <xdr:rowOff>50800</xdr:rowOff>
    </xdr:from>
    <xdr:to>
      <xdr:col>4</xdr:col>
      <xdr:colOff>325120</xdr:colOff>
      <xdr:row>35</xdr:row>
      <xdr:rowOff>109220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314960</xdr:colOff>
      <xdr:row>15</xdr:row>
      <xdr:rowOff>30480</xdr:rowOff>
    </xdr:from>
    <xdr:to>
      <xdr:col>13</xdr:col>
      <xdr:colOff>447041</xdr:colOff>
      <xdr:row>35</xdr:row>
      <xdr:rowOff>132079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37"/>
  <sheetViews>
    <sheetView tabSelected="1" zoomScale="75" zoomScaleNormal="75" zoomScaleSheetLayoutView="75" workbookViewId="0">
      <selection activeCell="R36" sqref="R36"/>
    </sheetView>
  </sheetViews>
  <sheetFormatPr defaultRowHeight="13.2" x14ac:dyDescent="0.25"/>
  <cols>
    <col min="1" max="1" width="42.6640625" style="2" customWidth="1"/>
    <col min="2" max="15" width="8.88671875" style="2"/>
    <col min="16" max="16" width="9.5546875" style="2" bestFit="1" customWidth="1"/>
    <col min="17" max="16384" width="8.88671875" style="2"/>
  </cols>
  <sheetData>
    <row r="2" spans="1:23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3" ht="13.8" thickBot="1" x14ac:dyDescent="0.3">
      <c r="N3" s="3"/>
      <c r="O3" s="3"/>
      <c r="P3" s="48"/>
      <c r="Q3" s="48"/>
      <c r="U3" s="4" t="s">
        <v>5</v>
      </c>
    </row>
    <row r="4" spans="1:23" ht="13.8" thickBot="1" x14ac:dyDescent="0.3">
      <c r="A4" s="5"/>
      <c r="B4" s="21"/>
      <c r="C4" s="21">
        <v>1995</v>
      </c>
      <c r="D4" s="22">
        <v>1996</v>
      </c>
      <c r="E4" s="23"/>
      <c r="F4" s="24">
        <v>1997</v>
      </c>
      <c r="G4" s="24"/>
      <c r="H4" s="22">
        <v>1998</v>
      </c>
      <c r="I4" s="23"/>
      <c r="J4" s="24">
        <v>1999</v>
      </c>
      <c r="K4" s="23"/>
      <c r="L4" s="21"/>
      <c r="M4" s="21">
        <v>2000</v>
      </c>
      <c r="N4" s="49">
        <v>2005</v>
      </c>
      <c r="O4" s="50"/>
      <c r="P4" s="6">
        <v>2009</v>
      </c>
      <c r="Q4" s="7"/>
      <c r="R4" s="49">
        <v>2010</v>
      </c>
      <c r="S4" s="50"/>
      <c r="T4" s="49">
        <v>2011</v>
      </c>
      <c r="U4" s="50"/>
      <c r="V4" s="6">
        <v>2012</v>
      </c>
      <c r="W4" s="7"/>
    </row>
    <row r="5" spans="1:23" x14ac:dyDescent="0.25">
      <c r="A5" s="27" t="s">
        <v>1</v>
      </c>
      <c r="B5" s="25">
        <v>10985</v>
      </c>
      <c r="C5" s="20">
        <f>(B5/B$11)*100</f>
        <v>73.497925866452562</v>
      </c>
      <c r="D5" s="19">
        <v>10985</v>
      </c>
      <c r="E5" s="20">
        <f>(D5/D$11)*100</f>
        <v>70.620379299260676</v>
      </c>
      <c r="F5" s="19">
        <v>11177</v>
      </c>
      <c r="G5" s="20">
        <f>(F5/F$11)*100</f>
        <v>68.457156856740369</v>
      </c>
      <c r="H5" s="19">
        <v>11268</v>
      </c>
      <c r="I5" s="20">
        <f>(H5/H$11)*100</f>
        <v>65.511627906976742</v>
      </c>
      <c r="J5" s="19">
        <v>11177</v>
      </c>
      <c r="K5" s="20">
        <f>(J5/J$11)*100</f>
        <v>58.249947884094219</v>
      </c>
      <c r="L5" s="19">
        <v>11699</v>
      </c>
      <c r="M5" s="20">
        <f>(L5/L$11)*100</f>
        <v>53.773671630814491</v>
      </c>
      <c r="N5" s="10">
        <v>13331</v>
      </c>
      <c r="O5" s="11">
        <f>N5/N$11*100</f>
        <v>60.370437460374973</v>
      </c>
      <c r="P5" s="51">
        <v>13975</v>
      </c>
      <c r="Q5" s="11">
        <f>P5/$P$11*100</f>
        <v>53.252295850321993</v>
      </c>
      <c r="R5" s="10">
        <v>13996</v>
      </c>
      <c r="S5" s="11">
        <f>R5/R$11*100</f>
        <v>50.538022676392004</v>
      </c>
      <c r="T5" s="10">
        <v>13502</v>
      </c>
      <c r="U5" s="28">
        <f>T5/T$11*100</f>
        <v>47.891320540559711</v>
      </c>
      <c r="V5" s="31">
        <v>12843</v>
      </c>
      <c r="W5" s="44">
        <f>V5/V$11*100</f>
        <v>46.159652086403334</v>
      </c>
    </row>
    <row r="6" spans="1:23" x14ac:dyDescent="0.25">
      <c r="A6" s="27" t="s">
        <v>6</v>
      </c>
      <c r="B6" s="26">
        <v>3039</v>
      </c>
      <c r="C6" s="9">
        <f>(B6/B$11)*100</f>
        <v>20.333199518265758</v>
      </c>
      <c r="D6" s="8">
        <v>3460</v>
      </c>
      <c r="E6" s="9">
        <f>(D6/D$11)*100</f>
        <v>22.243651558984247</v>
      </c>
      <c r="F6" s="8">
        <v>3924</v>
      </c>
      <c r="G6" s="9">
        <f>(F6/F$11)*100</f>
        <v>24.033809027990447</v>
      </c>
      <c r="H6" s="8">
        <v>4283</v>
      </c>
      <c r="I6" s="9">
        <f>(H6/H$11)*100</f>
        <v>24.901162790697676</v>
      </c>
      <c r="J6" s="8">
        <v>5671</v>
      </c>
      <c r="K6" s="9">
        <f>(J6/J$11)*100</f>
        <v>29.554930164686262</v>
      </c>
      <c r="L6" s="8">
        <v>5467</v>
      </c>
      <c r="M6" s="9">
        <f>(L6/L$11)*100</f>
        <v>25.128700128700128</v>
      </c>
      <c r="N6" s="12">
        <v>7023</v>
      </c>
      <c r="O6" s="13">
        <f>N6/N$11*100</f>
        <v>31.804184403586632</v>
      </c>
      <c r="P6" s="52">
        <v>9704</v>
      </c>
      <c r="Q6" s="13">
        <f>P6/$P$11*100</f>
        <v>36.977479708874753</v>
      </c>
      <c r="R6" s="12">
        <v>10220</v>
      </c>
      <c r="S6" s="13">
        <f>R6/R$11*100</f>
        <v>36.903300353867266</v>
      </c>
      <c r="T6" s="12">
        <v>10463</v>
      </c>
      <c r="U6" s="29">
        <f>T6/T$11*100</f>
        <v>37.112049090199697</v>
      </c>
      <c r="V6" s="30">
        <v>10313</v>
      </c>
      <c r="W6" s="45">
        <f>V6/V$11*100</f>
        <v>37.066455809941417</v>
      </c>
    </row>
    <row r="7" spans="1:23" x14ac:dyDescent="0.25">
      <c r="A7" s="27" t="s">
        <v>7</v>
      </c>
      <c r="B7" s="26">
        <v>261</v>
      </c>
      <c r="C7" s="9">
        <f>(B7/B$11)*100</f>
        <v>1.746286631874749</v>
      </c>
      <c r="D7" s="8">
        <v>278</v>
      </c>
      <c r="E7" s="9">
        <f>(D7/D$11)*100</f>
        <v>1.78720668595307</v>
      </c>
      <c r="F7" s="8">
        <v>316</v>
      </c>
      <c r="G7" s="9">
        <f>(F7/F$11)*100</f>
        <v>1.9354443559747656</v>
      </c>
      <c r="H7" s="8">
        <v>338</v>
      </c>
      <c r="I7" s="9">
        <f>(H7/H$11)*100</f>
        <v>1.9651162790697674</v>
      </c>
      <c r="J7" s="8">
        <v>366</v>
      </c>
      <c r="K7" s="9">
        <f>(J7/J$11)*100</f>
        <v>1.9074421513445905</v>
      </c>
      <c r="L7" s="8">
        <v>380</v>
      </c>
      <c r="M7" s="9">
        <f>(L7/L$11)*100</f>
        <v>1.746644603787461</v>
      </c>
      <c r="N7" s="12">
        <v>360</v>
      </c>
      <c r="O7" s="13">
        <f>N7/N$11*100</f>
        <v>1.6302871116746671</v>
      </c>
      <c r="P7" s="52">
        <v>717</v>
      </c>
      <c r="Q7" s="13">
        <f>P7/$P$11*100</f>
        <v>2.7321571466676828</v>
      </c>
      <c r="R7" s="12">
        <v>988</v>
      </c>
      <c r="S7" s="13">
        <f>R7/R$11*100</f>
        <v>3.567559760236874</v>
      </c>
      <c r="T7" s="12">
        <v>1267</v>
      </c>
      <c r="U7" s="29">
        <f>T7/T$11*100</f>
        <v>4.4940233391267332</v>
      </c>
      <c r="V7" s="30">
        <v>1483</v>
      </c>
      <c r="W7" s="45">
        <f>V7/V$11*100</f>
        <v>5.3301225604715521</v>
      </c>
    </row>
    <row r="8" spans="1:23" x14ac:dyDescent="0.25">
      <c r="A8" s="58" t="s">
        <v>10</v>
      </c>
      <c r="B8" s="32"/>
      <c r="C8" s="33">
        <f>(B8/B$11)*100</f>
        <v>0</v>
      </c>
      <c r="D8" s="34"/>
      <c r="E8" s="33">
        <f>(D8/D$11)*100</f>
        <v>0</v>
      </c>
      <c r="F8" s="34"/>
      <c r="G8" s="33">
        <f>(F8/F$11)*100</f>
        <v>0</v>
      </c>
      <c r="H8" s="34"/>
      <c r="I8" s="33">
        <f>(H8/H$11)*100</f>
        <v>0</v>
      </c>
      <c r="J8" s="34"/>
      <c r="K8" s="33">
        <f>(J8/J$11)*100</f>
        <v>0</v>
      </c>
      <c r="L8" s="34"/>
      <c r="M8" s="33">
        <f>(L8/L$11)*100</f>
        <v>0</v>
      </c>
      <c r="N8" s="35">
        <v>393</v>
      </c>
      <c r="O8" s="36">
        <f>N8/N$11*100</f>
        <v>1.7797300969115117</v>
      </c>
      <c r="P8" s="53">
        <v>458</v>
      </c>
      <c r="Q8" s="36">
        <f>P8/$P$11*100</f>
        <v>1.7452272987082269</v>
      </c>
      <c r="R8" s="35">
        <v>607</v>
      </c>
      <c r="S8" s="36">
        <f>R8/R$11*100</f>
        <v>2.1918105004694159</v>
      </c>
      <c r="T8" s="35">
        <v>708</v>
      </c>
      <c r="U8" s="37">
        <f>T8/T$11*100</f>
        <v>2.5112616606959173</v>
      </c>
      <c r="V8" s="38">
        <v>769</v>
      </c>
      <c r="W8" s="46">
        <f>V8/V$11*100</f>
        <v>2.7639003701973186</v>
      </c>
    </row>
    <row r="9" spans="1:23" x14ac:dyDescent="0.25">
      <c r="A9" s="27" t="s">
        <v>8</v>
      </c>
      <c r="B9" s="26">
        <v>261</v>
      </c>
      <c r="C9" s="9">
        <f>(B9/B$11)*100</f>
        <v>1.746286631874749</v>
      </c>
      <c r="D9" s="8">
        <v>411</v>
      </c>
      <c r="E9" s="9">
        <f>(D9/D$11)*100</f>
        <v>2.6422372227579554</v>
      </c>
      <c r="F9" s="8">
        <v>484</v>
      </c>
      <c r="G9" s="9">
        <f>(F9/F$11)*100</f>
        <v>2.9644147730752741</v>
      </c>
      <c r="H9" s="8">
        <v>860</v>
      </c>
      <c r="I9" s="9">
        <f>(H9/H$11)*100</f>
        <v>5</v>
      </c>
      <c r="J9" s="8">
        <v>1361</v>
      </c>
      <c r="K9" s="9">
        <f>(J9/J$11)*100</f>
        <v>7.0929747759016042</v>
      </c>
      <c r="L9" s="8">
        <v>3651</v>
      </c>
      <c r="M9" s="9">
        <f>(L9/L$11)*100</f>
        <v>16.78157749586321</v>
      </c>
      <c r="N9" s="12">
        <v>404</v>
      </c>
      <c r="O9" s="13">
        <f>N9/N$11*100</f>
        <v>1.8295444253237931</v>
      </c>
      <c r="P9" s="52">
        <v>668</v>
      </c>
      <c r="Q9" s="13">
        <f>P9/$P$11*100</f>
        <v>2.5454406889456238</v>
      </c>
      <c r="R9" s="12">
        <v>919</v>
      </c>
      <c r="S9" s="13">
        <f>R9/R$11*100</f>
        <v>3.3184083194915863</v>
      </c>
      <c r="T9" s="12">
        <v>1121</v>
      </c>
      <c r="U9" s="29">
        <f>T9/T$11*100</f>
        <v>3.9761642961018695</v>
      </c>
      <c r="V9" s="30">
        <v>1191</v>
      </c>
      <c r="W9" s="45">
        <f>V9/V$11*100</f>
        <v>4.2806311325162634</v>
      </c>
    </row>
    <row r="10" spans="1:23" ht="13.8" thickBot="1" x14ac:dyDescent="0.3">
      <c r="A10" s="56" t="s">
        <v>9</v>
      </c>
      <c r="B10" s="26">
        <v>400</v>
      </c>
      <c r="C10" s="9">
        <f>(B10/B$11)*100</f>
        <v>2.6763013515321825</v>
      </c>
      <c r="D10" s="8">
        <v>421</v>
      </c>
      <c r="E10" s="9">
        <f>(D10/D$11)*100</f>
        <v>2.7065252330440375</v>
      </c>
      <c r="F10" s="8">
        <v>426</v>
      </c>
      <c r="G10" s="9">
        <f>(F10/F$11)*100</f>
        <v>2.6091749862191462</v>
      </c>
      <c r="H10" s="8">
        <v>451</v>
      </c>
      <c r="I10" s="9">
        <f>(H10/H$11)*100</f>
        <v>2.6220930232558137</v>
      </c>
      <c r="J10" s="8">
        <v>613</v>
      </c>
      <c r="K10" s="9">
        <f>(J10/J$11)*100</f>
        <v>3.194705023973317</v>
      </c>
      <c r="L10" s="8">
        <v>559</v>
      </c>
      <c r="M10" s="9">
        <f>(L10/L$11)*100</f>
        <v>2.5694061408347126</v>
      </c>
      <c r="N10" s="12">
        <v>571</v>
      </c>
      <c r="O10" s="13">
        <f>N10/N$11*100</f>
        <v>2.5858165021284303</v>
      </c>
      <c r="P10" s="52">
        <v>721</v>
      </c>
      <c r="Q10" s="13">
        <f>P10/$P$11*100</f>
        <v>2.7473993064817286</v>
      </c>
      <c r="R10" s="12">
        <v>964</v>
      </c>
      <c r="S10" s="13">
        <f>R10/R$11*100</f>
        <v>3.4808983895428613</v>
      </c>
      <c r="T10" s="12">
        <v>1132</v>
      </c>
      <c r="U10" s="29">
        <f>T10/T$11*100</f>
        <v>4.0151810733160715</v>
      </c>
      <c r="V10" s="30">
        <v>1224</v>
      </c>
      <c r="W10" s="45">
        <f>V10/V$11*100</f>
        <v>4.3992380404701148</v>
      </c>
    </row>
    <row r="11" spans="1:23" ht="13.8" thickBot="1" x14ac:dyDescent="0.3">
      <c r="A11" s="57" t="s">
        <v>2</v>
      </c>
      <c r="B11" s="55">
        <v>14946</v>
      </c>
      <c r="C11" s="39">
        <f>(B11/B$11)*100</f>
        <v>100</v>
      </c>
      <c r="D11" s="40">
        <v>15555</v>
      </c>
      <c r="E11" s="39">
        <f>(D11/D$11)*100</f>
        <v>100</v>
      </c>
      <c r="F11" s="40">
        <v>16327</v>
      </c>
      <c r="G11" s="39">
        <f>(F11/F$11)*100</f>
        <v>100</v>
      </c>
      <c r="H11" s="40">
        <v>17200</v>
      </c>
      <c r="I11" s="39">
        <f>(H11/H$11)*100</f>
        <v>100</v>
      </c>
      <c r="J11" s="40">
        <v>19188</v>
      </c>
      <c r="K11" s="39">
        <f>(J11/J$11)*100</f>
        <v>100</v>
      </c>
      <c r="L11" s="40">
        <f>SUM(L5:L10)</f>
        <v>21756</v>
      </c>
      <c r="M11" s="39">
        <f>(L11/L$11)*100</f>
        <v>100</v>
      </c>
      <c r="N11" s="40">
        <f>SUM(N5:N10)</f>
        <v>22082</v>
      </c>
      <c r="O11" s="41">
        <f>N11/N$11*100</f>
        <v>100</v>
      </c>
      <c r="P11" s="54">
        <f>SUM(P5:P10)</f>
        <v>26243</v>
      </c>
      <c r="Q11" s="41">
        <f>P11/$P$11*100</f>
        <v>100</v>
      </c>
      <c r="R11" s="40">
        <f>SUM(R5:R10)</f>
        <v>27694</v>
      </c>
      <c r="S11" s="41">
        <v>100</v>
      </c>
      <c r="T11" s="40">
        <f>SUM(T5:T10)</f>
        <v>28193</v>
      </c>
      <c r="U11" s="42">
        <v>100</v>
      </c>
      <c r="V11" s="43">
        <f>SUM(V5:V10)</f>
        <v>27823</v>
      </c>
      <c r="W11" s="47">
        <f>V11/V$11*100</f>
        <v>100</v>
      </c>
    </row>
    <row r="13" spans="1:23" s="14" customFormat="1" ht="16.2" customHeight="1" x14ac:dyDescent="0.3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23" s="14" customFormat="1" ht="15.6" customHeight="1" x14ac:dyDescent="0.3">
      <c r="A14" s="17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23" s="14" customFormat="1" ht="15.6" x14ac:dyDescent="0.3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23" s="14" customFormat="1" ht="15.6" x14ac:dyDescent="0.3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</sheetData>
  <mergeCells count="6">
    <mergeCell ref="N4:O4"/>
    <mergeCell ref="N3:O3"/>
    <mergeCell ref="R4:S4"/>
    <mergeCell ref="T4:U4"/>
    <mergeCell ref="V4:W4"/>
    <mergeCell ref="P4:Q4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rowBreaks count="1" manualBreakCount="1">
    <brk id="37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EC34D8-AE02-4B41-8325-8BEBA9B01C58}"/>
</file>

<file path=customXml/itemProps2.xml><?xml version="1.0" encoding="utf-8"?>
<ds:datastoreItem xmlns:ds="http://schemas.openxmlformats.org/officeDocument/2006/customXml" ds:itemID="{12B9368D-9595-473B-A5C7-9D13AC0A85A3}"/>
</file>

<file path=customXml/itemProps3.xml><?xml version="1.0" encoding="utf-8"?>
<ds:datastoreItem xmlns:ds="http://schemas.openxmlformats.org/officeDocument/2006/customXml" ds:itemID="{EC944AB8-E66E-46A3-942D-DB3603D43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5</vt:lpstr>
      <vt:lpstr>'Fig 5'!Print_Area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2009-09-18T07:08:51Z</cp:lastPrinted>
  <dcterms:created xsi:type="dcterms:W3CDTF">2005-09-20T12:09:14Z</dcterms:created>
  <dcterms:modified xsi:type="dcterms:W3CDTF">2012-10-24T12:27:54Z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